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ocuments\読み合わせ\模擬\第3回\"/>
    </mc:Choice>
  </mc:AlternateContent>
  <xr:revisionPtr revIDLastSave="0" documentId="13_ncr:1_{8DDA8A60-F4A9-401F-B6D0-357CAFF2F42F}" xr6:coauthVersionLast="47" xr6:coauthVersionMax="47" xr10:uidLastSave="{00000000-0000-0000-0000-000000000000}"/>
  <bookViews>
    <workbookView xWindow="-120" yWindow="-120" windowWidth="19440" windowHeight="11040" xr2:uid="{3A4800B7-9F14-4F7C-AE19-CE98E7FFD057}"/>
  </bookViews>
  <sheets>
    <sheet name="年間" sheetId="1" r:id="rId1"/>
    <sheet name="1Q" sheetId="2" r:id="rId2"/>
    <sheet name="2Q" sheetId="3" r:id="rId3"/>
    <sheet name="3Q" sheetId="4" r:id="rId4"/>
    <sheet name="4Q" sheetId="5" r:id="rId5"/>
    <sheet name="商品リスト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1" i="5" l="1"/>
  <c r="F11" i="5" s="1"/>
  <c r="D11" i="5"/>
  <c r="C11" i="5"/>
  <c r="F10" i="5"/>
  <c r="F9" i="5"/>
  <c r="F8" i="5"/>
  <c r="F7" i="5"/>
  <c r="F6" i="5"/>
  <c r="F5" i="5"/>
  <c r="F4" i="5"/>
  <c r="E11" i="4"/>
  <c r="D11" i="4"/>
  <c r="C11" i="4"/>
  <c r="F11" i="4" s="1"/>
  <c r="F10" i="4"/>
  <c r="F9" i="4"/>
  <c r="F8" i="4"/>
  <c r="F7" i="4"/>
  <c r="F6" i="4"/>
  <c r="F5" i="4"/>
  <c r="F4" i="4"/>
  <c r="E11" i="3"/>
  <c r="F11" i="3" s="1"/>
  <c r="D11" i="3"/>
  <c r="C11" i="3"/>
  <c r="F10" i="3"/>
  <c r="D12" i="1" s="1"/>
  <c r="F9" i="3"/>
  <c r="D11" i="1" s="1"/>
  <c r="E11" i="1" s="1"/>
  <c r="F8" i="3"/>
  <c r="F7" i="3"/>
  <c r="D9" i="1" s="1"/>
  <c r="E9" i="1" s="1"/>
  <c r="F6" i="3"/>
  <c r="D8" i="1" s="1"/>
  <c r="E8" i="1" s="1"/>
  <c r="F5" i="3"/>
  <c r="F4" i="3"/>
  <c r="E11" i="2"/>
  <c r="D11" i="2"/>
  <c r="F11" i="2" s="1"/>
  <c r="C11" i="2"/>
  <c r="F10" i="2"/>
  <c r="F9" i="2"/>
  <c r="F8" i="2"/>
  <c r="F7" i="2"/>
  <c r="F6" i="2"/>
  <c r="F5" i="2"/>
  <c r="F4" i="2"/>
  <c r="E12" i="1"/>
  <c r="D7" i="1" l="1"/>
  <c r="E7" i="1" s="1"/>
  <c r="D6" i="1"/>
  <c r="E6" i="1" s="1"/>
  <c r="D17" i="1"/>
  <c r="C17" i="1"/>
  <c r="D10" i="1"/>
  <c r="E10" i="1" s="1"/>
  <c r="C15" i="1"/>
  <c r="D16" i="1"/>
  <c r="D15" i="1"/>
  <c r="C16" i="1"/>
  <c r="C3" i="1" l="1"/>
</calcChain>
</file>

<file path=xl/sharedStrings.xml><?xml version="1.0" encoding="utf-8"?>
<sst xmlns="http://schemas.openxmlformats.org/spreadsheetml/2006/main" count="132" uniqueCount="81">
  <si>
    <t>年間売上</t>
    <rPh sb="0" eb="2">
      <t>ネンカン</t>
    </rPh>
    <rPh sb="2" eb="4">
      <t>ウリアゲ</t>
    </rPh>
    <phoneticPr fontId="5"/>
  </si>
  <si>
    <t>千円</t>
    <rPh sb="0" eb="2">
      <t>センエン</t>
    </rPh>
    <phoneticPr fontId="5"/>
  </si>
  <si>
    <t>支店</t>
    <rPh sb="0" eb="2">
      <t>シテン</t>
    </rPh>
    <phoneticPr fontId="5"/>
  </si>
  <si>
    <t>予算達成状況</t>
    <rPh sb="0" eb="2">
      <t>ヨサン</t>
    </rPh>
    <rPh sb="2" eb="4">
      <t>タッセイ</t>
    </rPh>
    <rPh sb="4" eb="6">
      <t>ジョウキョウ</t>
    </rPh>
    <phoneticPr fontId="5"/>
  </si>
  <si>
    <t>宇都宮</t>
    <rPh sb="0" eb="3">
      <t>ウツノミヤ</t>
    </rPh>
    <phoneticPr fontId="5"/>
  </si>
  <si>
    <t>前橋</t>
    <rPh sb="0" eb="2">
      <t>マエバシ</t>
    </rPh>
    <phoneticPr fontId="5"/>
  </si>
  <si>
    <t>水戸</t>
    <rPh sb="0" eb="2">
      <t>ミト</t>
    </rPh>
    <phoneticPr fontId="5"/>
  </si>
  <si>
    <t>さいたま</t>
    <phoneticPr fontId="5"/>
  </si>
  <si>
    <t>東京</t>
    <rPh sb="0" eb="2">
      <t>トウキョウ</t>
    </rPh>
    <phoneticPr fontId="5"/>
  </si>
  <si>
    <t>千葉</t>
    <rPh sb="0" eb="2">
      <t>チバ</t>
    </rPh>
    <phoneticPr fontId="5"/>
  </si>
  <si>
    <t>横浜</t>
    <rPh sb="0" eb="2">
      <t>ヨコハマ</t>
    </rPh>
    <phoneticPr fontId="5"/>
  </si>
  <si>
    <t>期間</t>
    <rPh sb="0" eb="2">
      <t>キカン</t>
    </rPh>
    <phoneticPr fontId="5"/>
  </si>
  <si>
    <t>増加率</t>
    <rPh sb="0" eb="2">
      <t>ゾウカ</t>
    </rPh>
    <rPh sb="2" eb="3">
      <t>リツ</t>
    </rPh>
    <phoneticPr fontId="5"/>
  </si>
  <si>
    <t>1Q - 2Q</t>
    <phoneticPr fontId="5"/>
  </si>
  <si>
    <t>2Q - 3Q</t>
    <phoneticPr fontId="5"/>
  </si>
  <si>
    <t>3Q - 4Q</t>
    <phoneticPr fontId="5"/>
  </si>
  <si>
    <t>4月</t>
    <rPh sb="1" eb="2">
      <t>ガツ</t>
    </rPh>
    <phoneticPr fontId="5"/>
  </si>
  <si>
    <t>5月</t>
  </si>
  <si>
    <t>6月</t>
  </si>
  <si>
    <t>合計</t>
    <rPh sb="0" eb="2">
      <t>ゴウケイ</t>
    </rPh>
    <phoneticPr fontId="5"/>
  </si>
  <si>
    <t>7月</t>
    <rPh sb="1" eb="2">
      <t>ガツ</t>
    </rPh>
    <phoneticPr fontId="5"/>
  </si>
  <si>
    <t>8月</t>
  </si>
  <si>
    <t>9月</t>
  </si>
  <si>
    <t>10月</t>
    <rPh sb="2" eb="3">
      <t>ガツ</t>
    </rPh>
    <phoneticPr fontId="5"/>
  </si>
  <si>
    <t>11月</t>
  </si>
  <si>
    <t>12月</t>
  </si>
  <si>
    <t>1月</t>
    <rPh sb="1" eb="2">
      <t>ガツ</t>
    </rPh>
    <phoneticPr fontId="5"/>
  </si>
  <si>
    <t>2月</t>
  </si>
  <si>
    <t>3月</t>
  </si>
  <si>
    <t>2022年度売上実績</t>
    <rPh sb="4" eb="6">
      <t>ネンド</t>
    </rPh>
    <rPh sb="6" eb="8">
      <t>ウリアゲ</t>
    </rPh>
    <rPh sb="8" eb="10">
      <t>ジッセキ</t>
    </rPh>
    <phoneticPr fontId="5"/>
  </si>
  <si>
    <t>2022年度売上実績（第1四半期）</t>
    <rPh sb="4" eb="6">
      <t>ネンド</t>
    </rPh>
    <rPh sb="6" eb="8">
      <t>ウリアゲ</t>
    </rPh>
    <rPh sb="8" eb="10">
      <t>ジッセキ</t>
    </rPh>
    <rPh sb="11" eb="12">
      <t>ダイ</t>
    </rPh>
    <rPh sb="13" eb="16">
      <t>シハンキ</t>
    </rPh>
    <phoneticPr fontId="5"/>
  </si>
  <si>
    <t>2022年度売上実績（第2四半期）</t>
    <rPh sb="4" eb="6">
      <t>ネンド</t>
    </rPh>
    <rPh sb="6" eb="8">
      <t>ウリアゲ</t>
    </rPh>
    <rPh sb="8" eb="10">
      <t>ジッセキ</t>
    </rPh>
    <rPh sb="11" eb="12">
      <t>ダイ</t>
    </rPh>
    <rPh sb="13" eb="16">
      <t>シハンキ</t>
    </rPh>
    <phoneticPr fontId="5"/>
  </si>
  <si>
    <t>2022年度売上実績（第3四半期）</t>
    <rPh sb="4" eb="6">
      <t>ネンド</t>
    </rPh>
    <rPh sb="6" eb="8">
      <t>ウリアゲ</t>
    </rPh>
    <rPh sb="8" eb="10">
      <t>ジッセキ</t>
    </rPh>
    <rPh sb="11" eb="12">
      <t>ダイ</t>
    </rPh>
    <rPh sb="13" eb="16">
      <t>シハンキ</t>
    </rPh>
    <phoneticPr fontId="5"/>
  </si>
  <si>
    <t>2022年度売上実績（第4四半期）</t>
    <rPh sb="4" eb="6">
      <t>ネンド</t>
    </rPh>
    <rPh sb="6" eb="8">
      <t>ウリアゲ</t>
    </rPh>
    <rPh sb="8" eb="10">
      <t>ジッセキ</t>
    </rPh>
    <rPh sb="11" eb="12">
      <t>ダイ</t>
    </rPh>
    <rPh sb="13" eb="16">
      <t>シハンキ</t>
    </rPh>
    <phoneticPr fontId="5"/>
  </si>
  <si>
    <t>予算</t>
    <rPh sb="0" eb="2">
      <t>ヨサン</t>
    </rPh>
    <phoneticPr fontId="5"/>
  </si>
  <si>
    <t>売上実績</t>
    <rPh sb="0" eb="2">
      <t>ウリアゲ</t>
    </rPh>
    <rPh sb="2" eb="4">
      <t>ジッセキ</t>
    </rPh>
    <phoneticPr fontId="5"/>
  </si>
  <si>
    <t>商品リスト</t>
    <rPh sb="0" eb="2">
      <t>ショウヒン</t>
    </rPh>
    <phoneticPr fontId="5"/>
  </si>
  <si>
    <t>商品番号</t>
    <rPh sb="0" eb="2">
      <t>ショウヒン</t>
    </rPh>
    <rPh sb="2" eb="4">
      <t>バンゴウ</t>
    </rPh>
    <phoneticPr fontId="5"/>
  </si>
  <si>
    <t>商品名</t>
    <rPh sb="0" eb="3">
      <t>ショウヒンメイ</t>
    </rPh>
    <phoneticPr fontId="5"/>
  </si>
  <si>
    <t>配置</t>
    <rPh sb="0" eb="2">
      <t>ハイチ</t>
    </rPh>
    <phoneticPr fontId="5"/>
  </si>
  <si>
    <t>3列</t>
    <rPh sb="1" eb="2">
      <t>レツ</t>
    </rPh>
    <phoneticPr fontId="5"/>
  </si>
  <si>
    <t>1列</t>
    <rPh sb="1" eb="2">
      <t>レツ</t>
    </rPh>
    <phoneticPr fontId="5"/>
  </si>
  <si>
    <t>3列2段</t>
    <rPh sb="1" eb="2">
      <t>レツ</t>
    </rPh>
    <rPh sb="3" eb="4">
      <t>ダン</t>
    </rPh>
    <phoneticPr fontId="5"/>
  </si>
  <si>
    <t>2列</t>
    <rPh sb="1" eb="2">
      <t>レツ</t>
    </rPh>
    <phoneticPr fontId="5"/>
  </si>
  <si>
    <t>2列2段</t>
    <rPh sb="1" eb="2">
      <t>レツ</t>
    </rPh>
    <rPh sb="3" eb="4">
      <t>ダン</t>
    </rPh>
    <phoneticPr fontId="5"/>
  </si>
  <si>
    <t>2列4段</t>
    <rPh sb="1" eb="2">
      <t>レツ</t>
    </rPh>
    <rPh sb="3" eb="4">
      <t>ダン</t>
    </rPh>
    <phoneticPr fontId="5"/>
  </si>
  <si>
    <t>幅</t>
    <rPh sb="0" eb="1">
      <t>ハバ</t>
    </rPh>
    <phoneticPr fontId="5"/>
  </si>
  <si>
    <t>高さ</t>
    <rPh sb="0" eb="1">
      <t>タカ</t>
    </rPh>
    <phoneticPr fontId="5"/>
  </si>
  <si>
    <t>奥行</t>
    <rPh sb="0" eb="2">
      <t>オクユキ</t>
    </rPh>
    <phoneticPr fontId="5"/>
  </si>
  <si>
    <t>スチールロッカー（1人用）</t>
    <rPh sb="10" eb="12">
      <t>ニンヨウ</t>
    </rPh>
    <phoneticPr fontId="5"/>
  </si>
  <si>
    <t>スチールロッカー（3人用）</t>
    <rPh sb="10" eb="12">
      <t>ニンヨウ</t>
    </rPh>
    <phoneticPr fontId="5"/>
  </si>
  <si>
    <t>スチールロッカー（6人用）</t>
    <rPh sb="10" eb="12">
      <t>ニンヨウ</t>
    </rPh>
    <phoneticPr fontId="5"/>
  </si>
  <si>
    <t>対応人数</t>
    <rPh sb="0" eb="4">
      <t>タイオウニンズウ</t>
    </rPh>
    <phoneticPr fontId="5"/>
  </si>
  <si>
    <t>SL-455-H1</t>
    <phoneticPr fontId="5"/>
  </si>
  <si>
    <t>SL-900-H3</t>
    <phoneticPr fontId="5"/>
  </si>
  <si>
    <t>SL-900-H6</t>
    <phoneticPr fontId="5"/>
  </si>
  <si>
    <t>SL-300-S1</t>
    <phoneticPr fontId="5"/>
  </si>
  <si>
    <t>SL-900-W2</t>
    <phoneticPr fontId="5"/>
  </si>
  <si>
    <t>SL-900-W4</t>
    <phoneticPr fontId="5"/>
  </si>
  <si>
    <t>SL-900-W8</t>
    <phoneticPr fontId="5"/>
  </si>
  <si>
    <t>SLD-455-H1</t>
    <phoneticPr fontId="5"/>
  </si>
  <si>
    <t>SLD-900-H3</t>
    <phoneticPr fontId="5"/>
  </si>
  <si>
    <t>SLD-900-H6</t>
    <phoneticPr fontId="5"/>
  </si>
  <si>
    <t>SLD-300-S1</t>
    <phoneticPr fontId="5"/>
  </si>
  <si>
    <t>SLD-900-W2</t>
    <phoneticPr fontId="5"/>
  </si>
  <si>
    <t>SLD-900-W4</t>
    <phoneticPr fontId="5"/>
  </si>
  <si>
    <t>SLD-900-W8</t>
    <phoneticPr fontId="5"/>
  </si>
  <si>
    <t>スチールロッカー　スリム（1人用）</t>
    <rPh sb="14" eb="16">
      <t>ニンヨウ</t>
    </rPh>
    <phoneticPr fontId="5"/>
  </si>
  <si>
    <t>スチールロッカー　ワイド（2人用）</t>
    <rPh sb="14" eb="16">
      <t>ニンヨウ</t>
    </rPh>
    <phoneticPr fontId="5"/>
  </si>
  <si>
    <t>スチールロッカー　ワイド（4人用）</t>
    <rPh sb="14" eb="16">
      <t>ニンヨウ</t>
    </rPh>
    <phoneticPr fontId="5"/>
  </si>
  <si>
    <t>スチールロッカー　ワイド（8人用）</t>
    <rPh sb="14" eb="16">
      <t>ニンヨウ</t>
    </rPh>
    <phoneticPr fontId="5"/>
  </si>
  <si>
    <t>スチールロッカー　ダイヤル錠式（1人用）</t>
    <rPh sb="13" eb="14">
      <t>ジョウ</t>
    </rPh>
    <rPh sb="14" eb="15">
      <t>シキ</t>
    </rPh>
    <rPh sb="17" eb="19">
      <t>ニンヨウ</t>
    </rPh>
    <phoneticPr fontId="5"/>
  </si>
  <si>
    <t>スチールロッカー　ダイヤル錠式（3人用）</t>
    <rPh sb="13" eb="15">
      <t>ジョウシキ</t>
    </rPh>
    <rPh sb="17" eb="19">
      <t>ニンヨウ</t>
    </rPh>
    <phoneticPr fontId="5"/>
  </si>
  <si>
    <t>スチールロッカー　ダイヤル錠式（6人用）</t>
    <rPh sb="13" eb="14">
      <t>ジョウ</t>
    </rPh>
    <rPh sb="14" eb="15">
      <t>シキ</t>
    </rPh>
    <rPh sb="17" eb="19">
      <t>ニンヨウ</t>
    </rPh>
    <phoneticPr fontId="5"/>
  </si>
  <si>
    <t>スチールロッカー　スリム　ダイヤル錠式（1人用）</t>
    <rPh sb="17" eb="19">
      <t>ジョウシキ</t>
    </rPh>
    <rPh sb="21" eb="23">
      <t>ニンヨウ</t>
    </rPh>
    <phoneticPr fontId="5"/>
  </si>
  <si>
    <t>スチールロッカー　ワイド　ダイヤル錠式（2人用）</t>
    <rPh sb="17" eb="19">
      <t>ジョウシキ</t>
    </rPh>
    <rPh sb="21" eb="23">
      <t>ニンヨウ</t>
    </rPh>
    <phoneticPr fontId="5"/>
  </si>
  <si>
    <t>スチールロッカー　ワイド　ダイヤル錠式（4人用）</t>
    <rPh sb="17" eb="19">
      <t>ジョウシキ</t>
    </rPh>
    <rPh sb="21" eb="23">
      <t>ニンヨウ</t>
    </rPh>
    <phoneticPr fontId="5"/>
  </si>
  <si>
    <t>スチールロッカー　ワイド　ダイヤル錠式（8人用）</t>
    <rPh sb="17" eb="19">
      <t>ジョウシキ</t>
    </rPh>
    <rPh sb="21" eb="23">
      <t>ニンヨウ</t>
    </rPh>
    <phoneticPr fontId="5"/>
  </si>
  <si>
    <t>価格（税込）</t>
    <rPh sb="0" eb="2">
      <t>カカク</t>
    </rPh>
    <rPh sb="3" eb="5">
      <t>ゼイコミ</t>
    </rPh>
    <phoneticPr fontId="5"/>
  </si>
  <si>
    <t>（単位：千円）</t>
    <rPh sb="1" eb="3">
      <t>タンイ</t>
    </rPh>
    <rPh sb="4" eb="6">
      <t>センエン</t>
    </rPh>
    <phoneticPr fontId="5"/>
  </si>
  <si>
    <t>増加売上金額</t>
    <rPh sb="0" eb="2">
      <t>ゾウカ</t>
    </rPh>
    <rPh sb="2" eb="6">
      <t>ウリアゲキンガク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</si>
</sst>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#,##0,;[Red]\-#,##0,"/>
    <numFmt numFmtId="177" formatCode="#,##0,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right" vertical="center"/>
    </xf>
    <xf numFmtId="0" fontId="1" fillId="0" borderId="3" xfId="6" applyFill="1" applyBorder="1">
      <alignment vertical="center"/>
    </xf>
    <xf numFmtId="0" fontId="1" fillId="0" borderId="3" xfId="6" applyFill="1" applyBorder="1" applyAlignment="1">
      <alignment horizontal="center" vertical="center"/>
    </xf>
    <xf numFmtId="0" fontId="0" fillId="0" borderId="3" xfId="0" applyBorder="1">
      <alignment vertical="center"/>
    </xf>
    <xf numFmtId="176" fontId="0" fillId="0" borderId="3" xfId="1" applyNumberFormat="1" applyFont="1" applyFill="1" applyBorder="1">
      <alignment vertical="center"/>
    </xf>
    <xf numFmtId="0" fontId="0" fillId="0" borderId="3" xfId="0" applyBorder="1" applyAlignment="1">
      <alignment horizontal="center" vertical="center"/>
    </xf>
    <xf numFmtId="0" fontId="6" fillId="3" borderId="3" xfId="4" applyFont="1" applyFill="1" applyBorder="1" applyAlignment="1">
      <alignment horizontal="center" vertical="center"/>
    </xf>
    <xf numFmtId="0" fontId="7" fillId="0" borderId="3" xfId="6" applyFont="1" applyFill="1" applyBorder="1">
      <alignment vertical="center"/>
    </xf>
    <xf numFmtId="176" fontId="7" fillId="0" borderId="3" xfId="2" applyNumberFormat="1" applyFont="1" applyFill="1" applyBorder="1">
      <alignment vertical="center"/>
    </xf>
    <xf numFmtId="9" fontId="7" fillId="0" borderId="3" xfId="3" applyFont="1" applyFill="1" applyBorder="1">
      <alignment vertical="center"/>
    </xf>
    <xf numFmtId="0" fontId="7" fillId="0" borderId="3" xfId="0" applyFont="1" applyBorder="1">
      <alignment vertical="center"/>
    </xf>
    <xf numFmtId="0" fontId="3" fillId="0" borderId="0" xfId="5" applyBorder="1">
      <alignment vertical="center"/>
    </xf>
    <xf numFmtId="176" fontId="3" fillId="0" borderId="0" xfId="1" applyNumberFormat="1" applyFont="1" applyBorder="1">
      <alignment vertical="center"/>
    </xf>
    <xf numFmtId="177" fontId="1" fillId="0" borderId="3" xfId="1" applyNumberFormat="1" applyFill="1" applyBorder="1">
      <alignment vertical="center"/>
    </xf>
    <xf numFmtId="177" fontId="0" fillId="0" borderId="3" xfId="1" applyNumberFormat="1" applyFont="1" applyFill="1" applyBorder="1">
      <alignment vertical="center"/>
    </xf>
    <xf numFmtId="0" fontId="0" fillId="0" borderId="3" xfId="6" applyFont="1" applyFill="1" applyBorder="1">
      <alignment vertical="center"/>
    </xf>
    <xf numFmtId="176" fontId="0" fillId="0" borderId="3" xfId="1" applyNumberFormat="1" applyFont="1" applyFill="1" applyBorder="1" applyAlignment="1">
      <alignment vertical="center"/>
    </xf>
    <xf numFmtId="176" fontId="3" fillId="0" borderId="3" xfId="1" applyNumberFormat="1" applyFont="1" applyFill="1" applyBorder="1">
      <alignment vertical="center"/>
    </xf>
    <xf numFmtId="0" fontId="6" fillId="4" borderId="3" xfId="4" applyFont="1" applyFill="1" applyBorder="1" applyAlignment="1">
      <alignment horizontal="center" vertical="center"/>
    </xf>
    <xf numFmtId="0" fontId="1" fillId="0" borderId="3" xfId="1" applyNumberFormat="1" applyFill="1" applyBorder="1" applyAlignment="1">
      <alignment vertical="center"/>
    </xf>
    <xf numFmtId="0" fontId="0" fillId="0" borderId="3" xfId="1" applyNumberFormat="1" applyFont="1" applyBorder="1" applyAlignment="1">
      <alignment vertical="center"/>
    </xf>
    <xf numFmtId="0" fontId="1" fillId="0" borderId="4" xfId="6" applyFill="1" applyBorder="1">
      <alignment vertical="center"/>
    </xf>
    <xf numFmtId="38" fontId="1" fillId="0" borderId="5" xfId="1" applyFill="1" applyBorder="1" applyAlignment="1">
      <alignment vertical="center"/>
    </xf>
    <xf numFmtId="0" fontId="6" fillId="3" borderId="6" xfId="4" applyFont="1" applyFill="1" applyBorder="1" applyAlignment="1">
      <alignment horizontal="center" vertical="center"/>
    </xf>
    <xf numFmtId="0" fontId="6" fillId="3" borderId="7" xfId="4" applyFont="1" applyFill="1" applyBorder="1" applyAlignment="1">
      <alignment horizontal="center" vertical="center"/>
    </xf>
    <xf numFmtId="0" fontId="6" fillId="3" borderId="8" xfId="4" applyFont="1" applyFill="1" applyBorder="1" applyAlignment="1">
      <alignment horizontal="center" vertical="center"/>
    </xf>
    <xf numFmtId="0" fontId="1" fillId="0" borderId="9" xfId="6" applyFill="1" applyBorder="1">
      <alignment vertical="center"/>
    </xf>
    <xf numFmtId="0" fontId="1" fillId="0" borderId="10" xfId="6" applyFill="1" applyBorder="1">
      <alignment vertical="center"/>
    </xf>
    <xf numFmtId="0" fontId="1" fillId="0" borderId="10" xfId="1" applyNumberFormat="1" applyFill="1" applyBorder="1" applyAlignment="1">
      <alignment vertical="center"/>
    </xf>
    <xf numFmtId="0" fontId="0" fillId="0" borderId="10" xfId="1" applyNumberFormat="1" applyFont="1" applyBorder="1" applyAlignment="1">
      <alignment vertical="center"/>
    </xf>
    <xf numFmtId="38" fontId="1" fillId="0" borderId="11" xfId="1" applyFill="1" applyBorder="1" applyAlignment="1">
      <alignment vertical="center"/>
    </xf>
  </cellXfs>
  <cellStyles count="7">
    <cellStyle name="60% - アクセント 3" xfId="6" builtinId="40"/>
    <cellStyle name="パーセント" xfId="3" builtinId="5"/>
    <cellStyle name="桁区切り" xfId="1" builtinId="6"/>
    <cellStyle name="見出し 2" xfId="4" builtinId="17"/>
    <cellStyle name="集計" xfId="5" builtinId="25"/>
    <cellStyle name="通貨" xfId="2" builtinId="7"/>
    <cellStyle name="標準" xfId="0" builtinId="0"/>
  </cellStyles>
  <dxfs count="12"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0" formatCode="General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solid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月別売上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'1Q'!$B$4</c:f>
              <c:strCache>
                <c:ptCount val="1"/>
                <c:pt idx="0">
                  <c:v>宇都宮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'1Q'!$C$3:$E$3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'1Q'!$C$4:$E$4</c:f>
              <c:numCache>
                <c:formatCode>#,##0,;[Red]\-#,##0,</c:formatCode>
                <c:ptCount val="3"/>
                <c:pt idx="0">
                  <c:v>4841000</c:v>
                </c:pt>
                <c:pt idx="1">
                  <c:v>3745000</c:v>
                </c:pt>
                <c:pt idx="2">
                  <c:v>1255000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23-442B-870B-429832B19C32}"/>
            </c:ext>
          </c:extLst>
        </c:ser>
        <c:ser>
          <c:idx val="1"/>
          <c:order val="1"/>
          <c:tx>
            <c:strRef>
              <c:f>'1Q'!$B$5</c:f>
              <c:strCache>
                <c:ptCount val="1"/>
                <c:pt idx="0">
                  <c:v>前橋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'1Q'!$C$3:$E$3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'1Q'!$C$5:$E$5</c:f>
              <c:numCache>
                <c:formatCode>#,##0,;[Red]\-#,##0,</c:formatCode>
                <c:ptCount val="3"/>
                <c:pt idx="0">
                  <c:v>3584000</c:v>
                </c:pt>
                <c:pt idx="1">
                  <c:v>2895000</c:v>
                </c:pt>
                <c:pt idx="2">
                  <c:v>4658000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23-442B-870B-429832B19C32}"/>
            </c:ext>
          </c:extLst>
        </c:ser>
        <c:ser>
          <c:idx val="2"/>
          <c:order val="2"/>
          <c:tx>
            <c:strRef>
              <c:f>'1Q'!$B$6</c:f>
              <c:strCache>
                <c:ptCount val="1"/>
                <c:pt idx="0">
                  <c:v>水戸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'1Q'!$C$3:$E$3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'1Q'!$C$6:$E$6</c:f>
              <c:numCache>
                <c:formatCode>#,##0,;[Red]\-#,##0,</c:formatCode>
                <c:ptCount val="3"/>
                <c:pt idx="0">
                  <c:v>3052000</c:v>
                </c:pt>
                <c:pt idx="1">
                  <c:v>2415000</c:v>
                </c:pt>
                <c:pt idx="2">
                  <c:v>3147000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23-442B-870B-429832B19C32}"/>
            </c:ext>
          </c:extLst>
        </c:ser>
        <c:ser>
          <c:idx val="3"/>
          <c:order val="3"/>
          <c:tx>
            <c:strRef>
              <c:f>'1Q'!$B$7</c:f>
              <c:strCache>
                <c:ptCount val="1"/>
                <c:pt idx="0">
                  <c:v>さいたま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'1Q'!$C$3:$E$3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'1Q'!$C$7:$E$7</c:f>
              <c:numCache>
                <c:formatCode>#,##0,;[Red]\-#,##0,</c:formatCode>
                <c:ptCount val="3"/>
                <c:pt idx="0">
                  <c:v>5230000</c:v>
                </c:pt>
                <c:pt idx="1">
                  <c:v>2350000</c:v>
                </c:pt>
                <c:pt idx="2">
                  <c:v>1342000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E23-442B-870B-429832B19C32}"/>
            </c:ext>
          </c:extLst>
        </c:ser>
        <c:ser>
          <c:idx val="4"/>
          <c:order val="4"/>
          <c:tx>
            <c:strRef>
              <c:f>'1Q'!$B$8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'1Q'!$C$3:$E$3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'1Q'!$C$8:$E$8</c:f>
              <c:numCache>
                <c:formatCode>#,##0,;[Red]\-#,##0,</c:formatCode>
                <c:ptCount val="3"/>
                <c:pt idx="0">
                  <c:v>4085000</c:v>
                </c:pt>
                <c:pt idx="1">
                  <c:v>4542000</c:v>
                </c:pt>
                <c:pt idx="2">
                  <c:v>3679000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E23-442B-870B-429832B19C32}"/>
            </c:ext>
          </c:extLst>
        </c:ser>
        <c:ser>
          <c:idx val="5"/>
          <c:order val="5"/>
          <c:tx>
            <c:strRef>
              <c:f>'1Q'!$B$9</c:f>
              <c:strCache>
                <c:ptCount val="1"/>
                <c:pt idx="0">
                  <c:v>千葉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'1Q'!$C$3:$E$3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'1Q'!$C$9:$E$9</c:f>
              <c:numCache>
                <c:formatCode>#,##0,;[Red]\-#,##0,</c:formatCode>
                <c:ptCount val="3"/>
                <c:pt idx="0">
                  <c:v>3085000</c:v>
                </c:pt>
                <c:pt idx="1">
                  <c:v>3237000</c:v>
                </c:pt>
                <c:pt idx="2">
                  <c:v>3117000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E23-442B-870B-429832B19C32}"/>
            </c:ext>
          </c:extLst>
        </c:ser>
        <c:ser>
          <c:idx val="6"/>
          <c:order val="6"/>
          <c:tx>
            <c:strRef>
              <c:f>'1Q'!$B$10</c:f>
              <c:strCache>
                <c:ptCount val="1"/>
                <c:pt idx="0">
                  <c:v>横浜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'1Q'!$C$3:$E$3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'1Q'!$C$10:$E$10</c:f>
              <c:numCache>
                <c:formatCode>#,##0,;[Red]\-#,##0,</c:formatCode>
                <c:ptCount val="3"/>
                <c:pt idx="0">
                  <c:v>2196000</c:v>
                </c:pt>
                <c:pt idx="1">
                  <c:v>4593000</c:v>
                </c:pt>
                <c:pt idx="2">
                  <c:v>5046000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E23-442B-870B-429832B19C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05062480"/>
        <c:axId val="405070024"/>
      </c:barChart>
      <c:catAx>
        <c:axId val="4050624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5070024"/>
        <c:crosses val="autoZero"/>
        <c:auto val="1"/>
        <c:lblAlgn val="ctr"/>
        <c:lblOffset val="100"/>
        <c:noMultiLvlLbl val="0"/>
      </c:catAx>
      <c:valAx>
        <c:axId val="405070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800"/>
                  <a:t>千円</a:t>
                </a:r>
              </a:p>
            </c:rich>
          </c:tx>
          <c:layout>
            <c:manualLayout>
              <c:xMode val="edge"/>
              <c:yMode val="edge"/>
              <c:x val="0.91769284047827371"/>
              <c:y val="0.707023622047244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,;[Red]\-#,##0,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5062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月別売上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'2Q'!$B$4</c:f>
              <c:strCache>
                <c:ptCount val="1"/>
                <c:pt idx="0">
                  <c:v>宇都宮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'2Q'!$C$3:$E$3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'2Q'!$C$4:$E$4</c:f>
              <c:numCache>
                <c:formatCode>#,##0,;[Red]\-#,##0,</c:formatCode>
                <c:ptCount val="3"/>
                <c:pt idx="0">
                  <c:v>1528000</c:v>
                </c:pt>
                <c:pt idx="1">
                  <c:v>1428000</c:v>
                </c:pt>
                <c:pt idx="2">
                  <c:v>4192000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B5-41E8-AC2D-67CBF7B83DA5}"/>
            </c:ext>
          </c:extLst>
        </c:ser>
        <c:ser>
          <c:idx val="1"/>
          <c:order val="1"/>
          <c:tx>
            <c:strRef>
              <c:f>'2Q'!$B$5</c:f>
              <c:strCache>
                <c:ptCount val="1"/>
                <c:pt idx="0">
                  <c:v>前橋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'2Q'!$C$3:$E$3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'2Q'!$C$5:$E$5</c:f>
              <c:numCache>
                <c:formatCode>#,##0,;[Red]\-#,##0,</c:formatCode>
                <c:ptCount val="3"/>
                <c:pt idx="0">
                  <c:v>3524000</c:v>
                </c:pt>
                <c:pt idx="1">
                  <c:v>3585000</c:v>
                </c:pt>
                <c:pt idx="2">
                  <c:v>2358000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B5-41E8-AC2D-67CBF7B83DA5}"/>
            </c:ext>
          </c:extLst>
        </c:ser>
        <c:ser>
          <c:idx val="2"/>
          <c:order val="2"/>
          <c:tx>
            <c:strRef>
              <c:f>'2Q'!$B$6</c:f>
              <c:strCache>
                <c:ptCount val="1"/>
                <c:pt idx="0">
                  <c:v>水戸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'2Q'!$C$3:$E$3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'2Q'!$C$6:$E$6</c:f>
              <c:numCache>
                <c:formatCode>#,##0,;[Red]\-#,##0,</c:formatCode>
                <c:ptCount val="3"/>
                <c:pt idx="0">
                  <c:v>3301000</c:v>
                </c:pt>
                <c:pt idx="1">
                  <c:v>3801000</c:v>
                </c:pt>
                <c:pt idx="2">
                  <c:v>2450000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1B5-41E8-AC2D-67CBF7B83DA5}"/>
            </c:ext>
          </c:extLst>
        </c:ser>
        <c:ser>
          <c:idx val="3"/>
          <c:order val="3"/>
          <c:tx>
            <c:strRef>
              <c:f>'2Q'!$B$7</c:f>
              <c:strCache>
                <c:ptCount val="1"/>
                <c:pt idx="0">
                  <c:v>さいたま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'2Q'!$C$3:$E$3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'2Q'!$C$7:$E$7</c:f>
              <c:numCache>
                <c:formatCode>#,##0,;[Red]\-#,##0,</c:formatCode>
                <c:ptCount val="3"/>
                <c:pt idx="0">
                  <c:v>6540000</c:v>
                </c:pt>
                <c:pt idx="1">
                  <c:v>3850000</c:v>
                </c:pt>
                <c:pt idx="2">
                  <c:v>4325000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1B5-41E8-AC2D-67CBF7B83DA5}"/>
            </c:ext>
          </c:extLst>
        </c:ser>
        <c:ser>
          <c:idx val="4"/>
          <c:order val="4"/>
          <c:tx>
            <c:strRef>
              <c:f>'2Q'!$B$8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'2Q'!$C$3:$E$3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'2Q'!$C$8:$E$8</c:f>
              <c:numCache>
                <c:formatCode>#,##0,;[Red]\-#,##0,</c:formatCode>
                <c:ptCount val="3"/>
                <c:pt idx="0">
                  <c:v>5954000</c:v>
                </c:pt>
                <c:pt idx="1">
                  <c:v>5514000</c:v>
                </c:pt>
                <c:pt idx="2">
                  <c:v>3750000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1B5-41E8-AC2D-67CBF7B83DA5}"/>
            </c:ext>
          </c:extLst>
        </c:ser>
        <c:ser>
          <c:idx val="5"/>
          <c:order val="5"/>
          <c:tx>
            <c:strRef>
              <c:f>'2Q'!$B$9</c:f>
              <c:strCache>
                <c:ptCount val="1"/>
                <c:pt idx="0">
                  <c:v>千葉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'2Q'!$C$3:$E$3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'2Q'!$C$9:$E$9</c:f>
              <c:numCache>
                <c:formatCode>#,##0,;[Red]\-#,##0,</c:formatCode>
                <c:ptCount val="3"/>
                <c:pt idx="0">
                  <c:v>4517000</c:v>
                </c:pt>
                <c:pt idx="1">
                  <c:v>2817000</c:v>
                </c:pt>
                <c:pt idx="2">
                  <c:v>3008000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1B5-41E8-AC2D-67CBF7B83DA5}"/>
            </c:ext>
          </c:extLst>
        </c:ser>
        <c:ser>
          <c:idx val="6"/>
          <c:order val="6"/>
          <c:tx>
            <c:strRef>
              <c:f>'2Q'!$B$10</c:f>
              <c:strCache>
                <c:ptCount val="1"/>
                <c:pt idx="0">
                  <c:v>横浜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'2Q'!$C$3:$E$3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'2Q'!$C$10:$E$10</c:f>
              <c:numCache>
                <c:formatCode>#,##0,;[Red]\-#,##0,</c:formatCode>
                <c:ptCount val="3"/>
                <c:pt idx="0">
                  <c:v>5124000</c:v>
                </c:pt>
                <c:pt idx="1">
                  <c:v>1132000</c:v>
                </c:pt>
                <c:pt idx="2">
                  <c:v>4935000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1B5-41E8-AC2D-67CBF7B83D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05111024"/>
        <c:axId val="405111680"/>
      </c:barChart>
      <c:catAx>
        <c:axId val="4051110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5111680"/>
        <c:crosses val="autoZero"/>
        <c:auto val="1"/>
        <c:lblAlgn val="ctr"/>
        <c:lblOffset val="100"/>
        <c:noMultiLvlLbl val="0"/>
      </c:catAx>
      <c:valAx>
        <c:axId val="405111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ja-JP" sz="800" b="0" i="0" baseline="0">
                    <a:effectLst/>
                  </a:rPr>
                  <a:t>千円</a:t>
                </a:r>
                <a:endParaRPr lang="ja-JP" altLang="ja-JP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0.9176928404782736"/>
              <c:y val="0.708608010955152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,;[Red]\-#,##0,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5111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月別売上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'3Q'!$B$4</c:f>
              <c:strCache>
                <c:ptCount val="1"/>
                <c:pt idx="0">
                  <c:v>宇都宮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'3Q'!$C$3:$E$3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'3Q'!$C$4:$E$4</c:f>
              <c:numCache>
                <c:formatCode>#,##0,;[Red]\-#,##0,</c:formatCode>
                <c:ptCount val="3"/>
                <c:pt idx="0">
                  <c:v>3627000</c:v>
                </c:pt>
                <c:pt idx="1">
                  <c:v>2866000</c:v>
                </c:pt>
                <c:pt idx="2">
                  <c:v>5018000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EC-4B3B-8C7F-A471E718BB9F}"/>
            </c:ext>
          </c:extLst>
        </c:ser>
        <c:ser>
          <c:idx val="1"/>
          <c:order val="1"/>
          <c:tx>
            <c:strRef>
              <c:f>'3Q'!$B$5</c:f>
              <c:strCache>
                <c:ptCount val="1"/>
                <c:pt idx="0">
                  <c:v>前橋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'3Q'!$C$3:$E$3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'3Q'!$C$5:$E$5</c:f>
              <c:numCache>
                <c:formatCode>#,##0,;[Red]\-#,##0,</c:formatCode>
                <c:ptCount val="3"/>
                <c:pt idx="0">
                  <c:v>4520000</c:v>
                </c:pt>
                <c:pt idx="1">
                  <c:v>3850000</c:v>
                </c:pt>
                <c:pt idx="2">
                  <c:v>3320000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EC-4B3B-8C7F-A471E718BB9F}"/>
            </c:ext>
          </c:extLst>
        </c:ser>
        <c:ser>
          <c:idx val="2"/>
          <c:order val="2"/>
          <c:tx>
            <c:strRef>
              <c:f>'3Q'!$B$6</c:f>
              <c:strCache>
                <c:ptCount val="1"/>
                <c:pt idx="0">
                  <c:v>水戸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'3Q'!$C$3:$E$3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'3Q'!$C$6:$E$6</c:f>
              <c:numCache>
                <c:formatCode>#,##0,;[Red]\-#,##0,</c:formatCode>
                <c:ptCount val="3"/>
                <c:pt idx="0">
                  <c:v>4580000</c:v>
                </c:pt>
                <c:pt idx="1">
                  <c:v>3821000</c:v>
                </c:pt>
                <c:pt idx="2">
                  <c:v>2627000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DEC-4B3B-8C7F-A471E718BB9F}"/>
            </c:ext>
          </c:extLst>
        </c:ser>
        <c:ser>
          <c:idx val="3"/>
          <c:order val="3"/>
          <c:tx>
            <c:strRef>
              <c:f>'3Q'!$B$7</c:f>
              <c:strCache>
                <c:ptCount val="1"/>
                <c:pt idx="0">
                  <c:v>さいたま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'3Q'!$C$3:$E$3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'3Q'!$C$7:$E$7</c:f>
              <c:numCache>
                <c:formatCode>#,##0,;[Red]\-#,##0,</c:formatCode>
                <c:ptCount val="3"/>
                <c:pt idx="0">
                  <c:v>6850000</c:v>
                </c:pt>
                <c:pt idx="1">
                  <c:v>4682000</c:v>
                </c:pt>
                <c:pt idx="2">
                  <c:v>5201000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DEC-4B3B-8C7F-A471E718BB9F}"/>
            </c:ext>
          </c:extLst>
        </c:ser>
        <c:ser>
          <c:idx val="4"/>
          <c:order val="4"/>
          <c:tx>
            <c:strRef>
              <c:f>'3Q'!$B$8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'3Q'!$C$3:$E$3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'3Q'!$C$8:$E$8</c:f>
              <c:numCache>
                <c:formatCode>#,##0,;[Red]\-#,##0,</c:formatCode>
                <c:ptCount val="3"/>
                <c:pt idx="0">
                  <c:v>3689000</c:v>
                </c:pt>
                <c:pt idx="1">
                  <c:v>5874000</c:v>
                </c:pt>
                <c:pt idx="2">
                  <c:v>5682000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DEC-4B3B-8C7F-A471E718BB9F}"/>
            </c:ext>
          </c:extLst>
        </c:ser>
        <c:ser>
          <c:idx val="5"/>
          <c:order val="5"/>
          <c:tx>
            <c:strRef>
              <c:f>'3Q'!$B$9</c:f>
              <c:strCache>
                <c:ptCount val="1"/>
                <c:pt idx="0">
                  <c:v>千葉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'3Q'!$C$3:$E$3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'3Q'!$C$9:$E$9</c:f>
              <c:numCache>
                <c:formatCode>#,##0,;[Red]\-#,##0,</c:formatCode>
                <c:ptCount val="3"/>
                <c:pt idx="0">
                  <c:v>1741000</c:v>
                </c:pt>
                <c:pt idx="1">
                  <c:v>4341000</c:v>
                </c:pt>
                <c:pt idx="2">
                  <c:v>4350000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DEC-4B3B-8C7F-A471E718BB9F}"/>
            </c:ext>
          </c:extLst>
        </c:ser>
        <c:ser>
          <c:idx val="6"/>
          <c:order val="6"/>
          <c:tx>
            <c:strRef>
              <c:f>'3Q'!$B$10</c:f>
              <c:strCache>
                <c:ptCount val="1"/>
                <c:pt idx="0">
                  <c:v>横浜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'3Q'!$C$3:$E$3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'3Q'!$C$10:$E$10</c:f>
              <c:numCache>
                <c:formatCode>#,##0,;[Red]\-#,##0,</c:formatCode>
                <c:ptCount val="3"/>
                <c:pt idx="0">
                  <c:v>3412000</c:v>
                </c:pt>
                <c:pt idx="1">
                  <c:v>2292000</c:v>
                </c:pt>
                <c:pt idx="2">
                  <c:v>3466000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DEC-4B3B-8C7F-A471E718BB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6217184"/>
        <c:axId val="476217840"/>
      </c:barChart>
      <c:catAx>
        <c:axId val="4762171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6217840"/>
        <c:crosses val="autoZero"/>
        <c:auto val="1"/>
        <c:lblAlgn val="ctr"/>
        <c:lblOffset val="100"/>
        <c:noMultiLvlLbl val="0"/>
      </c:catAx>
      <c:valAx>
        <c:axId val="476217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ja-JP" sz="800" b="0" i="0" baseline="0">
                    <a:effectLst/>
                  </a:rPr>
                  <a:t>千円</a:t>
                </a:r>
                <a:endParaRPr lang="ja-JP" altLang="ja-JP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0.92065580344123654"/>
              <c:y val="0.708608010955152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,;[Red]\-#,##0,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6217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月別売上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'4Q'!$C$3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'4Q'!$B$4:$B$10</c:f>
              <c:strCache>
                <c:ptCount val="7"/>
                <c:pt idx="0">
                  <c:v>宇都宮</c:v>
                </c:pt>
                <c:pt idx="1">
                  <c:v>前橋</c:v>
                </c:pt>
                <c:pt idx="2">
                  <c:v>水戸</c:v>
                </c:pt>
                <c:pt idx="3">
                  <c:v>さいたま</c:v>
                </c:pt>
                <c:pt idx="4">
                  <c:v>東京</c:v>
                </c:pt>
                <c:pt idx="5">
                  <c:v>千葉</c:v>
                </c:pt>
                <c:pt idx="6">
                  <c:v>横浜</c:v>
                </c:pt>
              </c:strCache>
            </c:strRef>
          </c:cat>
          <c:val>
            <c:numRef>
              <c:f>'4Q'!$C$4:$C$10</c:f>
              <c:numCache>
                <c:formatCode>#,##0,;[Red]\-#,##0,</c:formatCode>
                <c:ptCount val="7"/>
                <c:pt idx="0">
                  <c:v>2181000</c:v>
                </c:pt>
                <c:pt idx="1">
                  <c:v>3685000</c:v>
                </c:pt>
                <c:pt idx="2">
                  <c:v>6540000</c:v>
                </c:pt>
                <c:pt idx="3">
                  <c:v>4458000</c:v>
                </c:pt>
                <c:pt idx="4">
                  <c:v>3954000</c:v>
                </c:pt>
                <c:pt idx="5">
                  <c:v>4396000</c:v>
                </c:pt>
                <c:pt idx="6">
                  <c:v>2232000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C5-40FA-90AF-16E45C0319DD}"/>
            </c:ext>
          </c:extLst>
        </c:ser>
        <c:ser>
          <c:idx val="1"/>
          <c:order val="1"/>
          <c:tx>
            <c:strRef>
              <c:f>'4Q'!$D$3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'4Q'!$B$4:$B$10</c:f>
              <c:strCache>
                <c:ptCount val="7"/>
                <c:pt idx="0">
                  <c:v>宇都宮</c:v>
                </c:pt>
                <c:pt idx="1">
                  <c:v>前橋</c:v>
                </c:pt>
                <c:pt idx="2">
                  <c:v>水戸</c:v>
                </c:pt>
                <c:pt idx="3">
                  <c:v>さいたま</c:v>
                </c:pt>
                <c:pt idx="4">
                  <c:v>東京</c:v>
                </c:pt>
                <c:pt idx="5">
                  <c:v>千葉</c:v>
                </c:pt>
                <c:pt idx="6">
                  <c:v>横浜</c:v>
                </c:pt>
              </c:strCache>
            </c:strRef>
          </c:cat>
          <c:val>
            <c:numRef>
              <c:f>'4Q'!$D$4:$D$10</c:f>
              <c:numCache>
                <c:formatCode>#,##0,;[Red]\-#,##0,</c:formatCode>
                <c:ptCount val="7"/>
                <c:pt idx="0">
                  <c:v>3494000</c:v>
                </c:pt>
                <c:pt idx="1">
                  <c:v>3852000</c:v>
                </c:pt>
                <c:pt idx="2">
                  <c:v>3254000</c:v>
                </c:pt>
                <c:pt idx="3">
                  <c:v>4757000</c:v>
                </c:pt>
                <c:pt idx="4">
                  <c:v>4854000</c:v>
                </c:pt>
                <c:pt idx="5">
                  <c:v>1835000</c:v>
                </c:pt>
                <c:pt idx="6">
                  <c:v>5177000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C5-40FA-90AF-16E45C0319DD}"/>
            </c:ext>
          </c:extLst>
        </c:ser>
        <c:ser>
          <c:idx val="2"/>
          <c:order val="2"/>
          <c:tx>
            <c:strRef>
              <c:f>'4Q'!$E$3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'4Q'!$B$4:$B$10</c:f>
              <c:strCache>
                <c:ptCount val="7"/>
                <c:pt idx="0">
                  <c:v>宇都宮</c:v>
                </c:pt>
                <c:pt idx="1">
                  <c:v>前橋</c:v>
                </c:pt>
                <c:pt idx="2">
                  <c:v>水戸</c:v>
                </c:pt>
                <c:pt idx="3">
                  <c:v>さいたま</c:v>
                </c:pt>
                <c:pt idx="4">
                  <c:v>東京</c:v>
                </c:pt>
                <c:pt idx="5">
                  <c:v>千葉</c:v>
                </c:pt>
                <c:pt idx="6">
                  <c:v>横浜</c:v>
                </c:pt>
              </c:strCache>
            </c:strRef>
          </c:cat>
          <c:val>
            <c:numRef>
              <c:f>'4Q'!$E$4:$E$10</c:f>
              <c:numCache>
                <c:formatCode>#,##0,;[Red]\-#,##0,</c:formatCode>
                <c:ptCount val="7"/>
                <c:pt idx="0">
                  <c:v>2832000</c:v>
                </c:pt>
                <c:pt idx="1">
                  <c:v>3582000</c:v>
                </c:pt>
                <c:pt idx="2">
                  <c:v>3512000</c:v>
                </c:pt>
                <c:pt idx="3">
                  <c:v>4596000</c:v>
                </c:pt>
                <c:pt idx="4">
                  <c:v>5852000</c:v>
                </c:pt>
                <c:pt idx="5">
                  <c:v>2535000</c:v>
                </c:pt>
                <c:pt idx="6">
                  <c:v>2439000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C5-40FA-90AF-16E45C0319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6183400"/>
        <c:axId val="476184384"/>
      </c:barChart>
      <c:catAx>
        <c:axId val="4761834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6184384"/>
        <c:crosses val="autoZero"/>
        <c:auto val="1"/>
        <c:lblAlgn val="ctr"/>
        <c:lblOffset val="100"/>
        <c:noMultiLvlLbl val="0"/>
      </c:catAx>
      <c:valAx>
        <c:axId val="476184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ja-JP" sz="800" b="0" i="0" baseline="0">
                    <a:effectLst/>
                  </a:rPr>
                  <a:t>千円</a:t>
                </a:r>
                <a:endParaRPr lang="ja-JP" altLang="ja-JP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0.92167432195975507"/>
              <c:y val="0.708608010955152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,;[Red]\-#,##0,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6183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15</xdr:col>
      <xdr:colOff>0</xdr:colOff>
      <xdr:row>11</xdr:row>
      <xdr:rowOff>0</xdr:rowOff>
    </xdr:to>
    <xdr:graphicFrame macro="">
      <xdr:nvGraphicFramePr>
        <xdr:cNvPr id="2" name="グラフ 1" descr="第1四半期月別売上">
          <a:extLst>
            <a:ext uri="{FF2B5EF4-FFF2-40B4-BE49-F238E27FC236}">
              <a16:creationId xmlns:a16="http://schemas.microsoft.com/office/drawing/2014/main" id="{FDDC9C6D-8D60-4C01-BD29-37539F505F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15</xdr:col>
      <xdr:colOff>0</xdr:colOff>
      <xdr:row>11</xdr:row>
      <xdr:rowOff>0</xdr:rowOff>
    </xdr:to>
    <xdr:graphicFrame macro="">
      <xdr:nvGraphicFramePr>
        <xdr:cNvPr id="2" name="グラフ 1" descr="第2四半期月別売上">
          <a:extLst>
            <a:ext uri="{FF2B5EF4-FFF2-40B4-BE49-F238E27FC236}">
              <a16:creationId xmlns:a16="http://schemas.microsoft.com/office/drawing/2014/main" id="{820172C1-4D4B-4D86-BDAF-73BFAB0FFB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15</xdr:col>
      <xdr:colOff>0</xdr:colOff>
      <xdr:row>11</xdr:row>
      <xdr:rowOff>0</xdr:rowOff>
    </xdr:to>
    <xdr:graphicFrame macro="">
      <xdr:nvGraphicFramePr>
        <xdr:cNvPr id="2" name="グラフ 1" descr="第3四半期月別売上">
          <a:extLst>
            <a:ext uri="{FF2B5EF4-FFF2-40B4-BE49-F238E27FC236}">
              <a16:creationId xmlns:a16="http://schemas.microsoft.com/office/drawing/2014/main" id="{B08E07CF-68AC-4F15-9F41-CE7F67DA21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15</xdr:col>
      <xdr:colOff>0</xdr:colOff>
      <xdr:row>11</xdr:row>
      <xdr:rowOff>0</xdr:rowOff>
    </xdr:to>
    <xdr:graphicFrame macro="">
      <xdr:nvGraphicFramePr>
        <xdr:cNvPr id="2" name="グラフ 1" descr="第4四半期月別売上">
          <a:extLst>
            <a:ext uri="{FF2B5EF4-FFF2-40B4-BE49-F238E27FC236}">
              <a16:creationId xmlns:a16="http://schemas.microsoft.com/office/drawing/2014/main" id="{F394CB35-8376-4F50-B231-52BF1E9DBB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13081D5-C0F9-4694-97D2-A45F0F4F479A}" name="商品リスト" displayName="商品リスト" ref="B3:I17" totalsRowShown="0" headerRowDxfId="11" headerRowBorderDxfId="10" tableBorderDxfId="9" totalsRowBorderDxfId="8" headerRowCellStyle="見出し 2">
  <autoFilter ref="B3:I17" xr:uid="{813081D5-C0F9-4694-97D2-A45F0F4F479A}"/>
  <tableColumns count="8">
    <tableColumn id="1" xr3:uid="{C43AD76C-DB02-493D-BB8C-FFCACF12D54E}" name="商品番号" dataDxfId="7" dataCellStyle="60% - アクセント 3"/>
    <tableColumn id="2" xr3:uid="{823E0BA8-DF5C-4F5E-8424-030CEBB6E4DF}" name="商品名" dataDxfId="6" dataCellStyle="60% - アクセント 3"/>
    <tableColumn id="3" xr3:uid="{25F8972D-1E99-41DE-B321-03C539CC5359}" name="配置" dataDxfId="5" dataCellStyle="60% - アクセント 3"/>
    <tableColumn id="4" xr3:uid="{20A8E115-9125-425F-956E-9696B3158A0E}" name="対応人数" dataDxfId="4" dataCellStyle="60% - アクセント 3"/>
    <tableColumn id="5" xr3:uid="{E4F464FC-7554-46C9-8FDD-0B84D9E33E4C}" name="幅" dataDxfId="3" dataCellStyle="桁区切り"/>
    <tableColumn id="6" xr3:uid="{64495E74-2DD3-4499-AEBE-99C9BC04C00B}" name="高さ" dataDxfId="2" dataCellStyle="桁区切り"/>
    <tableColumn id="7" xr3:uid="{BABCF92F-FC0D-4913-B002-20032736F0D1}" name="奥行" dataDxfId="1" dataCellStyle="桁区切り"/>
    <tableColumn id="8" xr3:uid="{A53196F0-F5FA-41C4-9345-49718220E200}" name="価格（税込）" dataDxfId="0" dataCellStyle="桁区切り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4C722-6964-4DDC-BC96-328F8CD3C6F2}">
  <sheetPr>
    <pageSetUpPr fitToPage="1"/>
  </sheetPr>
  <dimension ref="B1:E17"/>
  <sheetViews>
    <sheetView showFormulas="1" tabSelected="1" workbookViewId="0"/>
  </sheetViews>
  <sheetFormatPr defaultRowHeight="18.75" x14ac:dyDescent="0.4"/>
  <cols>
    <col min="1" max="1" width="2.625" customWidth="1"/>
    <col min="2" max="2" width="10.625" customWidth="1"/>
    <col min="3" max="3" width="17.375" bestFit="1" customWidth="1"/>
    <col min="4" max="4" width="19.625" bestFit="1" customWidth="1"/>
    <col min="5" max="5" width="15" bestFit="1" customWidth="1"/>
  </cols>
  <sheetData>
    <row r="1" spans="2:5" ht="24" x14ac:dyDescent="0.4">
      <c r="B1" s="1" t="s">
        <v>29</v>
      </c>
    </row>
    <row r="3" spans="2:5" x14ac:dyDescent="0.4">
      <c r="B3" s="13" t="s">
        <v>0</v>
      </c>
      <c r="C3" s="14">
        <f>SUM(D6:D12)</f>
        <v>315553000</v>
      </c>
      <c r="D3" s="13" t="s">
        <v>1</v>
      </c>
    </row>
    <row r="4" spans="2:5" x14ac:dyDescent="0.4">
      <c r="E4" s="2" t="s">
        <v>79</v>
      </c>
    </row>
    <row r="5" spans="2:5" x14ac:dyDescent="0.4">
      <c r="B5" s="8" t="s">
        <v>2</v>
      </c>
      <c r="C5" s="8" t="s">
        <v>34</v>
      </c>
      <c r="D5" s="8" t="s">
        <v>35</v>
      </c>
      <c r="E5" s="8" t="s">
        <v>3</v>
      </c>
    </row>
    <row r="6" spans="2:5" x14ac:dyDescent="0.4">
      <c r="B6" s="3" t="s">
        <v>4</v>
      </c>
      <c r="C6" s="15">
        <v>13500000</v>
      </c>
      <c r="D6" s="15">
        <f>SUM('1Q:4Q'!F4)</f>
        <v>37007000</v>
      </c>
      <c r="E6" s="4" t="str">
        <f>IF(D6&gt;=C6,"○","×")</f>
        <v>○</v>
      </c>
    </row>
    <row r="7" spans="2:5" x14ac:dyDescent="0.4">
      <c r="B7" s="5" t="s">
        <v>5</v>
      </c>
      <c r="C7" s="16">
        <v>44000000</v>
      </c>
      <c r="D7" s="15">
        <f>SUM('1Q:4Q'!F5)</f>
        <v>43413000</v>
      </c>
      <c r="E7" s="7" t="str">
        <f t="shared" ref="E7:E12" si="0">IF(D7&gt;=C7,"○","×")</f>
        <v>×</v>
      </c>
    </row>
    <row r="8" spans="2:5" x14ac:dyDescent="0.4">
      <c r="B8" s="3" t="s">
        <v>6</v>
      </c>
      <c r="C8" s="15">
        <v>42000000</v>
      </c>
      <c r="D8" s="15">
        <f>SUM('1Q:4Q'!F6)</f>
        <v>42500000</v>
      </c>
      <c r="E8" s="4" t="str">
        <f t="shared" si="0"/>
        <v>○</v>
      </c>
    </row>
    <row r="9" spans="2:5" x14ac:dyDescent="0.4">
      <c r="B9" s="5" t="s">
        <v>7</v>
      </c>
      <c r="C9" s="16">
        <v>44200000</v>
      </c>
      <c r="D9" s="15">
        <f>SUM('1Q:4Q'!F7)</f>
        <v>54181000</v>
      </c>
      <c r="E9" s="7" t="str">
        <f t="shared" si="0"/>
        <v>○</v>
      </c>
    </row>
    <row r="10" spans="2:5" x14ac:dyDescent="0.4">
      <c r="B10" s="3" t="s">
        <v>8</v>
      </c>
      <c r="C10" s="15">
        <v>53500000</v>
      </c>
      <c r="D10" s="15">
        <f>SUM('1Q:4Q'!F8)</f>
        <v>57429000</v>
      </c>
      <c r="E10" s="4" t="str">
        <f t="shared" si="0"/>
        <v>○</v>
      </c>
    </row>
    <row r="11" spans="2:5" x14ac:dyDescent="0.4">
      <c r="B11" s="5" t="s">
        <v>9</v>
      </c>
      <c r="C11" s="16">
        <v>20000000</v>
      </c>
      <c r="D11" s="15">
        <f>SUM('1Q:4Q'!F9)</f>
        <v>38979000</v>
      </c>
      <c r="E11" s="7" t="str">
        <f t="shared" si="0"/>
        <v>○</v>
      </c>
    </row>
    <row r="12" spans="2:5" x14ac:dyDescent="0.4">
      <c r="B12" s="3" t="s">
        <v>10</v>
      </c>
      <c r="C12" s="15">
        <v>48620000.000000007</v>
      </c>
      <c r="D12" s="15">
        <f>SUM('1Q:4Q'!F10)</f>
        <v>42044000</v>
      </c>
      <c r="E12" s="4" t="str">
        <f t="shared" si="0"/>
        <v>×</v>
      </c>
    </row>
    <row r="14" spans="2:5" x14ac:dyDescent="0.4">
      <c r="B14" s="8" t="s">
        <v>11</v>
      </c>
      <c r="C14" s="8" t="s">
        <v>80</v>
      </c>
      <c r="D14" s="8" t="s">
        <v>12</v>
      </c>
    </row>
    <row r="15" spans="2:5" x14ac:dyDescent="0.4">
      <c r="B15" s="9" t="s">
        <v>13</v>
      </c>
      <c r="C15" s="10">
        <f>'2Q'!F11-'1Q'!F11</f>
        <v>5539000</v>
      </c>
      <c r="D15" s="11">
        <f>('2Q'!F11-'1Q'!F11)/'1Q'!F11</f>
        <v>7.6830249396621073E-2</v>
      </c>
    </row>
    <row r="16" spans="2:5" x14ac:dyDescent="0.4">
      <c r="B16" s="12" t="s">
        <v>14</v>
      </c>
      <c r="C16" s="10">
        <f>'3Q'!F11-'2Q'!F11</f>
        <v>8176000</v>
      </c>
      <c r="D16" s="11">
        <f>('3Q'!F11-'2Q'!F11)/'2Q'!F11</f>
        <v>0.10531603828268907</v>
      </c>
    </row>
    <row r="17" spans="2:4" x14ac:dyDescent="0.4">
      <c r="B17" s="9" t="s">
        <v>15</v>
      </c>
      <c r="C17" s="10">
        <f>'4Q'!F11-'3Q'!F11</f>
        <v>-5792000</v>
      </c>
      <c r="D17" s="11">
        <f>('4Q'!F11-'3Q'!F11)/'3Q'!F11</f>
        <v>-6.749874721765782E-2</v>
      </c>
    </row>
  </sheetData>
  <phoneticPr fontId="5"/>
  <pageMargins left="0.7" right="0.7" top="0.75" bottom="0.75" header="0.3" footer="0.3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3253D-9015-464B-9234-D46D96E39325}">
  <sheetPr>
    <pageSetUpPr fitToPage="1"/>
  </sheetPr>
  <dimension ref="B1:F11"/>
  <sheetViews>
    <sheetView zoomScaleNormal="100" workbookViewId="0"/>
  </sheetViews>
  <sheetFormatPr defaultRowHeight="18.75" x14ac:dyDescent="0.4"/>
  <cols>
    <col min="1" max="1" width="2.625" customWidth="1"/>
    <col min="2" max="6" width="12.625" customWidth="1"/>
  </cols>
  <sheetData>
    <row r="1" spans="2:6" ht="24" x14ac:dyDescent="0.4">
      <c r="B1" s="1" t="s">
        <v>30</v>
      </c>
    </row>
    <row r="2" spans="2:6" x14ac:dyDescent="0.4">
      <c r="F2" s="2" t="s">
        <v>79</v>
      </c>
    </row>
    <row r="3" spans="2:6" x14ac:dyDescent="0.4">
      <c r="B3" s="20" t="s">
        <v>2</v>
      </c>
      <c r="C3" s="20" t="s">
        <v>16</v>
      </c>
      <c r="D3" s="20" t="s">
        <v>17</v>
      </c>
      <c r="E3" s="20" t="s">
        <v>18</v>
      </c>
      <c r="F3" s="20" t="s">
        <v>19</v>
      </c>
    </row>
    <row r="4" spans="2:6" x14ac:dyDescent="0.4">
      <c r="B4" s="17" t="s">
        <v>4</v>
      </c>
      <c r="C4" s="6">
        <v>4841000</v>
      </c>
      <c r="D4" s="6">
        <v>3745000</v>
      </c>
      <c r="E4" s="18">
        <v>1255000</v>
      </c>
      <c r="F4" s="6">
        <f t="shared" ref="F4:F11" si="0">SUM(C4:E4)</f>
        <v>9841000</v>
      </c>
    </row>
    <row r="5" spans="2:6" x14ac:dyDescent="0.4">
      <c r="B5" s="5" t="s">
        <v>5</v>
      </c>
      <c r="C5" s="6">
        <v>3584000</v>
      </c>
      <c r="D5" s="6">
        <v>2895000</v>
      </c>
      <c r="E5" s="18">
        <v>4658000</v>
      </c>
      <c r="F5" s="6">
        <f t="shared" si="0"/>
        <v>11137000</v>
      </c>
    </row>
    <row r="6" spans="2:6" x14ac:dyDescent="0.4">
      <c r="B6" s="17" t="s">
        <v>6</v>
      </c>
      <c r="C6" s="6">
        <v>3052000</v>
      </c>
      <c r="D6" s="6">
        <v>2415000</v>
      </c>
      <c r="E6" s="18">
        <v>3147000</v>
      </c>
      <c r="F6" s="6">
        <f t="shared" si="0"/>
        <v>8614000</v>
      </c>
    </row>
    <row r="7" spans="2:6" x14ac:dyDescent="0.4">
      <c r="B7" s="5" t="s">
        <v>7</v>
      </c>
      <c r="C7" s="6">
        <v>5230000</v>
      </c>
      <c r="D7" s="6">
        <v>2350000</v>
      </c>
      <c r="E7" s="18">
        <v>1342000</v>
      </c>
      <c r="F7" s="6">
        <f t="shared" si="0"/>
        <v>8922000</v>
      </c>
    </row>
    <row r="8" spans="2:6" x14ac:dyDescent="0.4">
      <c r="B8" s="17" t="s">
        <v>8</v>
      </c>
      <c r="C8" s="6">
        <v>4085000</v>
      </c>
      <c r="D8" s="6">
        <v>4542000</v>
      </c>
      <c r="E8" s="18">
        <v>3679000</v>
      </c>
      <c r="F8" s="6">
        <f t="shared" si="0"/>
        <v>12306000</v>
      </c>
    </row>
    <row r="9" spans="2:6" x14ac:dyDescent="0.4">
      <c r="B9" s="5" t="s">
        <v>9</v>
      </c>
      <c r="C9" s="6">
        <v>3085000</v>
      </c>
      <c r="D9" s="6">
        <v>3237000</v>
      </c>
      <c r="E9" s="18">
        <v>3117000</v>
      </c>
      <c r="F9" s="6">
        <f t="shared" si="0"/>
        <v>9439000</v>
      </c>
    </row>
    <row r="10" spans="2:6" x14ac:dyDescent="0.4">
      <c r="B10" s="17" t="s">
        <v>10</v>
      </c>
      <c r="C10" s="6">
        <v>2196000</v>
      </c>
      <c r="D10" s="6">
        <v>4593000</v>
      </c>
      <c r="E10" s="18">
        <v>5046000</v>
      </c>
      <c r="F10" s="6">
        <f t="shared" si="0"/>
        <v>11835000</v>
      </c>
    </row>
    <row r="11" spans="2:6" x14ac:dyDescent="0.4">
      <c r="B11" s="20" t="s">
        <v>19</v>
      </c>
      <c r="C11" s="19">
        <f t="shared" ref="C11:E11" si="1">SUM(C4:C10)</f>
        <v>26073000</v>
      </c>
      <c r="D11" s="19">
        <f t="shared" si="1"/>
        <v>23777000</v>
      </c>
      <c r="E11" s="19">
        <f t="shared" si="1"/>
        <v>22244000</v>
      </c>
      <c r="F11" s="19">
        <f t="shared" si="0"/>
        <v>72094000</v>
      </c>
    </row>
  </sheetData>
  <phoneticPr fontId="5"/>
  <pageMargins left="0.7" right="0.7" top="0.75" bottom="0.75" header="0.3" footer="0.3"/>
  <pageSetup paperSize="9" scale="7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103C14-0D63-4697-ADEE-406BEC2C20C1}">
  <sheetPr>
    <pageSetUpPr fitToPage="1"/>
  </sheetPr>
  <dimension ref="B1:F11"/>
  <sheetViews>
    <sheetView workbookViewId="0"/>
  </sheetViews>
  <sheetFormatPr defaultRowHeight="18.75" x14ac:dyDescent="0.4"/>
  <cols>
    <col min="1" max="1" width="2.625" customWidth="1"/>
    <col min="2" max="6" width="12.625" customWidth="1"/>
  </cols>
  <sheetData>
    <row r="1" spans="2:6" ht="24" x14ac:dyDescent="0.4">
      <c r="B1" s="1" t="s">
        <v>31</v>
      </c>
    </row>
    <row r="2" spans="2:6" x14ac:dyDescent="0.4">
      <c r="F2" s="2" t="s">
        <v>79</v>
      </c>
    </row>
    <row r="3" spans="2:6" x14ac:dyDescent="0.4">
      <c r="B3" s="20" t="s">
        <v>2</v>
      </c>
      <c r="C3" s="20" t="s">
        <v>20</v>
      </c>
      <c r="D3" s="20" t="s">
        <v>21</v>
      </c>
      <c r="E3" s="20" t="s">
        <v>22</v>
      </c>
      <c r="F3" s="20" t="s">
        <v>19</v>
      </c>
    </row>
    <row r="4" spans="2:6" x14ac:dyDescent="0.4">
      <c r="B4" s="17" t="s">
        <v>4</v>
      </c>
      <c r="C4" s="6">
        <v>1528000</v>
      </c>
      <c r="D4" s="6">
        <v>1428000</v>
      </c>
      <c r="E4" s="18">
        <v>4192000</v>
      </c>
      <c r="F4" s="6">
        <f t="shared" ref="F4:F11" si="0">SUM(C4:E4)</f>
        <v>7148000</v>
      </c>
    </row>
    <row r="5" spans="2:6" x14ac:dyDescent="0.4">
      <c r="B5" s="5" t="s">
        <v>5</v>
      </c>
      <c r="C5" s="6">
        <v>3524000</v>
      </c>
      <c r="D5" s="6">
        <v>3585000</v>
      </c>
      <c r="E5" s="18">
        <v>2358000</v>
      </c>
      <c r="F5" s="6">
        <f t="shared" si="0"/>
        <v>9467000</v>
      </c>
    </row>
    <row r="6" spans="2:6" x14ac:dyDescent="0.4">
      <c r="B6" s="17" t="s">
        <v>6</v>
      </c>
      <c r="C6" s="6">
        <v>3301000</v>
      </c>
      <c r="D6" s="6">
        <v>3801000</v>
      </c>
      <c r="E6" s="18">
        <v>2450000</v>
      </c>
      <c r="F6" s="6">
        <f t="shared" si="0"/>
        <v>9552000</v>
      </c>
    </row>
    <row r="7" spans="2:6" x14ac:dyDescent="0.4">
      <c r="B7" s="5" t="s">
        <v>7</v>
      </c>
      <c r="C7" s="6">
        <v>6540000</v>
      </c>
      <c r="D7" s="6">
        <v>3850000</v>
      </c>
      <c r="E7" s="18">
        <v>4325000</v>
      </c>
      <c r="F7" s="6">
        <f t="shared" si="0"/>
        <v>14715000</v>
      </c>
    </row>
    <row r="8" spans="2:6" x14ac:dyDescent="0.4">
      <c r="B8" s="17" t="s">
        <v>8</v>
      </c>
      <c r="C8" s="6">
        <v>5954000</v>
      </c>
      <c r="D8" s="6">
        <v>5514000</v>
      </c>
      <c r="E8" s="18">
        <v>3750000</v>
      </c>
      <c r="F8" s="6">
        <f t="shared" si="0"/>
        <v>15218000</v>
      </c>
    </row>
    <row r="9" spans="2:6" x14ac:dyDescent="0.4">
      <c r="B9" s="5" t="s">
        <v>9</v>
      </c>
      <c r="C9" s="6">
        <v>4517000</v>
      </c>
      <c r="D9" s="6">
        <v>2817000</v>
      </c>
      <c r="E9" s="18">
        <v>3008000</v>
      </c>
      <c r="F9" s="6">
        <f t="shared" si="0"/>
        <v>10342000</v>
      </c>
    </row>
    <row r="10" spans="2:6" x14ac:dyDescent="0.4">
      <c r="B10" s="17" t="s">
        <v>10</v>
      </c>
      <c r="C10" s="6">
        <v>5124000</v>
      </c>
      <c r="D10" s="6">
        <v>1132000</v>
      </c>
      <c r="E10" s="18">
        <v>4935000</v>
      </c>
      <c r="F10" s="6">
        <f t="shared" si="0"/>
        <v>11191000</v>
      </c>
    </row>
    <row r="11" spans="2:6" x14ac:dyDescent="0.4">
      <c r="B11" s="20" t="s">
        <v>19</v>
      </c>
      <c r="C11" s="19">
        <f t="shared" ref="C11:E11" si="1">SUM(C4:C10)</f>
        <v>30488000</v>
      </c>
      <c r="D11" s="19">
        <f t="shared" si="1"/>
        <v>22127000</v>
      </c>
      <c r="E11" s="19">
        <f t="shared" si="1"/>
        <v>25018000</v>
      </c>
      <c r="F11" s="19">
        <f t="shared" si="0"/>
        <v>77633000</v>
      </c>
    </row>
  </sheetData>
  <phoneticPr fontId="5"/>
  <pageMargins left="0.7" right="0.7" top="0.75" bottom="0.75" header="0.3" footer="0.3"/>
  <pageSetup paperSize="9" scale="7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9467C-F913-41AD-8C01-196F770F0F16}">
  <sheetPr>
    <pageSetUpPr fitToPage="1"/>
  </sheetPr>
  <dimension ref="B1:F11"/>
  <sheetViews>
    <sheetView workbookViewId="0"/>
  </sheetViews>
  <sheetFormatPr defaultRowHeight="18.75" x14ac:dyDescent="0.4"/>
  <cols>
    <col min="1" max="1" width="2.625" customWidth="1"/>
    <col min="2" max="6" width="12.625" customWidth="1"/>
  </cols>
  <sheetData>
    <row r="1" spans="2:6" ht="24" x14ac:dyDescent="0.4">
      <c r="B1" s="1" t="s">
        <v>32</v>
      </c>
    </row>
    <row r="2" spans="2:6" x14ac:dyDescent="0.4">
      <c r="F2" s="2" t="s">
        <v>79</v>
      </c>
    </row>
    <row r="3" spans="2:6" x14ac:dyDescent="0.4">
      <c r="B3" s="20" t="s">
        <v>2</v>
      </c>
      <c r="C3" s="20" t="s">
        <v>23</v>
      </c>
      <c r="D3" s="20" t="s">
        <v>24</v>
      </c>
      <c r="E3" s="20" t="s">
        <v>25</v>
      </c>
      <c r="F3" s="20" t="s">
        <v>19</v>
      </c>
    </row>
    <row r="4" spans="2:6" x14ac:dyDescent="0.4">
      <c r="B4" s="17" t="s">
        <v>4</v>
      </c>
      <c r="C4" s="6">
        <v>3627000</v>
      </c>
      <c r="D4" s="6">
        <v>2866000</v>
      </c>
      <c r="E4" s="18">
        <v>5018000</v>
      </c>
      <c r="F4" s="6">
        <f t="shared" ref="F4:F11" si="0">SUM(C4:E4)</f>
        <v>11511000</v>
      </c>
    </row>
    <row r="5" spans="2:6" x14ac:dyDescent="0.4">
      <c r="B5" s="5" t="s">
        <v>5</v>
      </c>
      <c r="C5" s="6">
        <v>4520000</v>
      </c>
      <c r="D5" s="6">
        <v>3850000</v>
      </c>
      <c r="E5" s="18">
        <v>3320000</v>
      </c>
      <c r="F5" s="6">
        <f t="shared" si="0"/>
        <v>11690000</v>
      </c>
    </row>
    <row r="6" spans="2:6" x14ac:dyDescent="0.4">
      <c r="B6" s="17" t="s">
        <v>6</v>
      </c>
      <c r="C6" s="6">
        <v>4580000</v>
      </c>
      <c r="D6" s="6">
        <v>3821000</v>
      </c>
      <c r="E6" s="18">
        <v>2627000</v>
      </c>
      <c r="F6" s="6">
        <f t="shared" si="0"/>
        <v>11028000</v>
      </c>
    </row>
    <row r="7" spans="2:6" x14ac:dyDescent="0.4">
      <c r="B7" s="5" t="s">
        <v>7</v>
      </c>
      <c r="C7" s="6">
        <v>6850000</v>
      </c>
      <c r="D7" s="6">
        <v>4682000</v>
      </c>
      <c r="E7" s="18">
        <v>5201000</v>
      </c>
      <c r="F7" s="6">
        <f t="shared" si="0"/>
        <v>16733000</v>
      </c>
    </row>
    <row r="8" spans="2:6" x14ac:dyDescent="0.4">
      <c r="B8" s="17" t="s">
        <v>8</v>
      </c>
      <c r="C8" s="6">
        <v>3689000</v>
      </c>
      <c r="D8" s="6">
        <v>5874000</v>
      </c>
      <c r="E8" s="18">
        <v>5682000</v>
      </c>
      <c r="F8" s="6">
        <f t="shared" si="0"/>
        <v>15245000</v>
      </c>
    </row>
    <row r="9" spans="2:6" x14ac:dyDescent="0.4">
      <c r="B9" s="5" t="s">
        <v>9</v>
      </c>
      <c r="C9" s="6">
        <v>1741000</v>
      </c>
      <c r="D9" s="6">
        <v>4341000</v>
      </c>
      <c r="E9" s="18">
        <v>4350000</v>
      </c>
      <c r="F9" s="6">
        <f t="shared" si="0"/>
        <v>10432000</v>
      </c>
    </row>
    <row r="10" spans="2:6" x14ac:dyDescent="0.4">
      <c r="B10" s="17" t="s">
        <v>10</v>
      </c>
      <c r="C10" s="6">
        <v>3412000</v>
      </c>
      <c r="D10" s="6">
        <v>2292000</v>
      </c>
      <c r="E10" s="18">
        <v>3466000</v>
      </c>
      <c r="F10" s="6">
        <f t="shared" si="0"/>
        <v>9170000</v>
      </c>
    </row>
    <row r="11" spans="2:6" x14ac:dyDescent="0.4">
      <c r="B11" s="20" t="s">
        <v>19</v>
      </c>
      <c r="C11" s="19">
        <f t="shared" ref="C11:E11" si="1">SUM(C4:C10)</f>
        <v>28419000</v>
      </c>
      <c r="D11" s="19">
        <f t="shared" si="1"/>
        <v>27726000</v>
      </c>
      <c r="E11" s="19">
        <f t="shared" si="1"/>
        <v>29664000</v>
      </c>
      <c r="F11" s="19">
        <f t="shared" si="0"/>
        <v>85809000</v>
      </c>
    </row>
  </sheetData>
  <phoneticPr fontId="5"/>
  <pageMargins left="0.7" right="0.7" top="0.75" bottom="0.75" header="0.3" footer="0.3"/>
  <pageSetup paperSize="9" scale="77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F3A54-D737-43F3-A332-859E8DAB8CF7}">
  <sheetPr>
    <pageSetUpPr fitToPage="1"/>
  </sheetPr>
  <dimension ref="B1:F11"/>
  <sheetViews>
    <sheetView workbookViewId="0"/>
  </sheetViews>
  <sheetFormatPr defaultRowHeight="18.75" x14ac:dyDescent="0.4"/>
  <cols>
    <col min="1" max="1" width="2.625" customWidth="1"/>
    <col min="2" max="6" width="12.625" customWidth="1"/>
  </cols>
  <sheetData>
    <row r="1" spans="2:6" ht="24" x14ac:dyDescent="0.4">
      <c r="B1" s="1" t="s">
        <v>33</v>
      </c>
    </row>
    <row r="2" spans="2:6" x14ac:dyDescent="0.4">
      <c r="F2" s="2" t="s">
        <v>79</v>
      </c>
    </row>
    <row r="3" spans="2:6" x14ac:dyDescent="0.4">
      <c r="B3" s="20" t="s">
        <v>2</v>
      </c>
      <c r="C3" s="20" t="s">
        <v>26</v>
      </c>
      <c r="D3" s="20" t="s">
        <v>27</v>
      </c>
      <c r="E3" s="20" t="s">
        <v>28</v>
      </c>
      <c r="F3" s="20" t="s">
        <v>19</v>
      </c>
    </row>
    <row r="4" spans="2:6" x14ac:dyDescent="0.4">
      <c r="B4" s="17" t="s">
        <v>4</v>
      </c>
      <c r="C4" s="6">
        <v>2181000</v>
      </c>
      <c r="D4" s="6">
        <v>3494000</v>
      </c>
      <c r="E4" s="18">
        <v>2832000</v>
      </c>
      <c r="F4" s="6">
        <f t="shared" ref="F4:F11" si="0">SUM(C4:E4)</f>
        <v>8507000</v>
      </c>
    </row>
    <row r="5" spans="2:6" x14ac:dyDescent="0.4">
      <c r="B5" s="5" t="s">
        <v>5</v>
      </c>
      <c r="C5" s="6">
        <v>3685000</v>
      </c>
      <c r="D5" s="6">
        <v>3852000</v>
      </c>
      <c r="E5" s="18">
        <v>3582000</v>
      </c>
      <c r="F5" s="6">
        <f t="shared" si="0"/>
        <v>11119000</v>
      </c>
    </row>
    <row r="6" spans="2:6" x14ac:dyDescent="0.4">
      <c r="B6" s="17" t="s">
        <v>6</v>
      </c>
      <c r="C6" s="6">
        <v>6540000</v>
      </c>
      <c r="D6" s="6">
        <v>3254000</v>
      </c>
      <c r="E6" s="18">
        <v>3512000</v>
      </c>
      <c r="F6" s="6">
        <f t="shared" si="0"/>
        <v>13306000</v>
      </c>
    </row>
    <row r="7" spans="2:6" x14ac:dyDescent="0.4">
      <c r="B7" s="5" t="s">
        <v>7</v>
      </c>
      <c r="C7" s="6">
        <v>4458000</v>
      </c>
      <c r="D7" s="6">
        <v>4757000</v>
      </c>
      <c r="E7" s="18">
        <v>4596000</v>
      </c>
      <c r="F7" s="6">
        <f t="shared" si="0"/>
        <v>13811000</v>
      </c>
    </row>
    <row r="8" spans="2:6" x14ac:dyDescent="0.4">
      <c r="B8" s="17" t="s">
        <v>8</v>
      </c>
      <c r="C8" s="6">
        <v>3954000</v>
      </c>
      <c r="D8" s="6">
        <v>4854000</v>
      </c>
      <c r="E8" s="18">
        <v>5852000</v>
      </c>
      <c r="F8" s="6">
        <f t="shared" si="0"/>
        <v>14660000</v>
      </c>
    </row>
    <row r="9" spans="2:6" x14ac:dyDescent="0.4">
      <c r="B9" s="5" t="s">
        <v>9</v>
      </c>
      <c r="C9" s="6">
        <v>4396000</v>
      </c>
      <c r="D9" s="6">
        <v>1835000</v>
      </c>
      <c r="E9" s="18">
        <v>2535000</v>
      </c>
      <c r="F9" s="6">
        <f t="shared" si="0"/>
        <v>8766000</v>
      </c>
    </row>
    <row r="10" spans="2:6" x14ac:dyDescent="0.4">
      <c r="B10" s="17" t="s">
        <v>10</v>
      </c>
      <c r="C10" s="6">
        <v>2232000</v>
      </c>
      <c r="D10" s="6">
        <v>5177000</v>
      </c>
      <c r="E10" s="18">
        <v>2439000</v>
      </c>
      <c r="F10" s="6">
        <f t="shared" si="0"/>
        <v>9848000</v>
      </c>
    </row>
    <row r="11" spans="2:6" x14ac:dyDescent="0.4">
      <c r="B11" s="20" t="s">
        <v>19</v>
      </c>
      <c r="C11" s="19">
        <f t="shared" ref="C11:E11" si="1">SUM(C4:C10)</f>
        <v>27446000</v>
      </c>
      <c r="D11" s="19">
        <f t="shared" si="1"/>
        <v>27223000</v>
      </c>
      <c r="E11" s="19">
        <f t="shared" si="1"/>
        <v>25348000</v>
      </c>
      <c r="F11" s="19">
        <f t="shared" si="0"/>
        <v>80017000</v>
      </c>
    </row>
  </sheetData>
  <phoneticPr fontId="5"/>
  <pageMargins left="0.7" right="0.7" top="0.75" bottom="0.75" header="0.3" footer="0.3"/>
  <pageSetup paperSize="9" scale="77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405E7-1406-46EC-B59B-DC6D215BA6C0}">
  <sheetPr>
    <pageSetUpPr fitToPage="1"/>
  </sheetPr>
  <dimension ref="B1:I17"/>
  <sheetViews>
    <sheetView workbookViewId="0"/>
  </sheetViews>
  <sheetFormatPr defaultRowHeight="18.75" x14ac:dyDescent="0.4"/>
  <cols>
    <col min="1" max="1" width="2.625" customWidth="1"/>
    <col min="2" max="2" width="14" bestFit="1" customWidth="1"/>
    <col min="3" max="3" width="49.25" bestFit="1" customWidth="1"/>
    <col min="4" max="4" width="12.5" customWidth="1"/>
    <col min="5" max="5" width="13.25" bestFit="1" customWidth="1"/>
    <col min="6" max="6" width="7.625" bestFit="1" customWidth="1"/>
    <col min="7" max="8" width="9.5" bestFit="1" customWidth="1"/>
    <col min="9" max="9" width="17.25" bestFit="1" customWidth="1"/>
  </cols>
  <sheetData>
    <row r="1" spans="2:9" ht="24" x14ac:dyDescent="0.4">
      <c r="B1" s="1" t="s">
        <v>36</v>
      </c>
      <c r="C1" s="1"/>
      <c r="D1" s="1"/>
      <c r="E1" s="1"/>
    </row>
    <row r="3" spans="2:9" x14ac:dyDescent="0.4">
      <c r="B3" s="25" t="s">
        <v>37</v>
      </c>
      <c r="C3" s="26" t="s">
        <v>38</v>
      </c>
      <c r="D3" s="26" t="s">
        <v>39</v>
      </c>
      <c r="E3" s="26" t="s">
        <v>52</v>
      </c>
      <c r="F3" s="26" t="s">
        <v>46</v>
      </c>
      <c r="G3" s="26" t="s">
        <v>47</v>
      </c>
      <c r="H3" s="26" t="s">
        <v>48</v>
      </c>
      <c r="I3" s="27" t="s">
        <v>78</v>
      </c>
    </row>
    <row r="4" spans="2:9" x14ac:dyDescent="0.4">
      <c r="B4" s="23" t="s">
        <v>53</v>
      </c>
      <c r="C4" s="3" t="s">
        <v>49</v>
      </c>
      <c r="D4" s="3" t="s">
        <v>41</v>
      </c>
      <c r="E4" s="3"/>
      <c r="F4" s="21">
        <v>455</v>
      </c>
      <c r="G4" s="22">
        <v>1790</v>
      </c>
      <c r="H4" s="21">
        <v>515</v>
      </c>
      <c r="I4" s="24">
        <v>23000</v>
      </c>
    </row>
    <row r="5" spans="2:9" x14ac:dyDescent="0.4">
      <c r="B5" s="23" t="s">
        <v>54</v>
      </c>
      <c r="C5" s="3" t="s">
        <v>50</v>
      </c>
      <c r="D5" s="3" t="s">
        <v>40</v>
      </c>
      <c r="E5" s="3"/>
      <c r="F5" s="21">
        <v>900</v>
      </c>
      <c r="G5" s="22">
        <v>1790</v>
      </c>
      <c r="H5" s="21">
        <v>515</v>
      </c>
      <c r="I5" s="24">
        <v>35000</v>
      </c>
    </row>
    <row r="6" spans="2:9" x14ac:dyDescent="0.4">
      <c r="B6" s="23" t="s">
        <v>55</v>
      </c>
      <c r="C6" s="3" t="s">
        <v>51</v>
      </c>
      <c r="D6" s="3" t="s">
        <v>42</v>
      </c>
      <c r="E6" s="3"/>
      <c r="F6" s="21">
        <v>900</v>
      </c>
      <c r="G6" s="22">
        <v>1790</v>
      </c>
      <c r="H6" s="21">
        <v>515</v>
      </c>
      <c r="I6" s="24">
        <v>44000</v>
      </c>
    </row>
    <row r="7" spans="2:9" x14ac:dyDescent="0.4">
      <c r="B7" s="23" t="s">
        <v>56</v>
      </c>
      <c r="C7" s="3" t="s">
        <v>67</v>
      </c>
      <c r="D7" s="3" t="s">
        <v>41</v>
      </c>
      <c r="E7" s="3"/>
      <c r="F7" s="21">
        <v>300</v>
      </c>
      <c r="G7" s="22">
        <v>1790</v>
      </c>
      <c r="H7" s="21">
        <v>515</v>
      </c>
      <c r="I7" s="24">
        <v>21000</v>
      </c>
    </row>
    <row r="8" spans="2:9" x14ac:dyDescent="0.4">
      <c r="B8" s="23" t="s">
        <v>57</v>
      </c>
      <c r="C8" s="3" t="s">
        <v>68</v>
      </c>
      <c r="D8" s="3" t="s">
        <v>43</v>
      </c>
      <c r="E8" s="3"/>
      <c r="F8" s="21">
        <v>900</v>
      </c>
      <c r="G8" s="22">
        <v>1790</v>
      </c>
      <c r="H8" s="21">
        <v>515</v>
      </c>
      <c r="I8" s="24">
        <v>38000</v>
      </c>
    </row>
    <row r="9" spans="2:9" x14ac:dyDescent="0.4">
      <c r="B9" s="23" t="s">
        <v>58</v>
      </c>
      <c r="C9" s="3" t="s">
        <v>69</v>
      </c>
      <c r="D9" s="3" t="s">
        <v>44</v>
      </c>
      <c r="E9" s="3"/>
      <c r="F9" s="21">
        <v>900</v>
      </c>
      <c r="G9" s="22">
        <v>1790</v>
      </c>
      <c r="H9" s="21">
        <v>515</v>
      </c>
      <c r="I9" s="24">
        <v>42000</v>
      </c>
    </row>
    <row r="10" spans="2:9" x14ac:dyDescent="0.4">
      <c r="B10" s="23" t="s">
        <v>59</v>
      </c>
      <c r="C10" s="3" t="s">
        <v>70</v>
      </c>
      <c r="D10" s="3" t="s">
        <v>45</v>
      </c>
      <c r="E10" s="3"/>
      <c r="F10" s="21">
        <v>900</v>
      </c>
      <c r="G10" s="22">
        <v>1790</v>
      </c>
      <c r="H10" s="21">
        <v>515</v>
      </c>
      <c r="I10" s="24">
        <v>52000</v>
      </c>
    </row>
    <row r="11" spans="2:9" x14ac:dyDescent="0.4">
      <c r="B11" s="23" t="s">
        <v>60</v>
      </c>
      <c r="C11" s="3" t="s">
        <v>71</v>
      </c>
      <c r="D11" s="3" t="s">
        <v>41</v>
      </c>
      <c r="E11" s="3"/>
      <c r="F11" s="21">
        <v>455</v>
      </c>
      <c r="G11" s="22">
        <v>1790</v>
      </c>
      <c r="H11" s="21">
        <v>515</v>
      </c>
      <c r="I11" s="24">
        <v>32000</v>
      </c>
    </row>
    <row r="12" spans="2:9" x14ac:dyDescent="0.4">
      <c r="B12" s="23" t="s">
        <v>61</v>
      </c>
      <c r="C12" s="3" t="s">
        <v>72</v>
      </c>
      <c r="D12" s="3" t="s">
        <v>40</v>
      </c>
      <c r="E12" s="3"/>
      <c r="F12" s="21">
        <v>900</v>
      </c>
      <c r="G12" s="22">
        <v>1790</v>
      </c>
      <c r="H12" s="21">
        <v>515</v>
      </c>
      <c r="I12" s="24">
        <v>53000</v>
      </c>
    </row>
    <row r="13" spans="2:9" x14ac:dyDescent="0.4">
      <c r="B13" s="23" t="s">
        <v>62</v>
      </c>
      <c r="C13" s="3" t="s">
        <v>73</v>
      </c>
      <c r="D13" s="3" t="s">
        <v>42</v>
      </c>
      <c r="E13" s="3"/>
      <c r="F13" s="21">
        <v>900</v>
      </c>
      <c r="G13" s="22">
        <v>1790</v>
      </c>
      <c r="H13" s="21">
        <v>515</v>
      </c>
      <c r="I13" s="24">
        <v>65000</v>
      </c>
    </row>
    <row r="14" spans="2:9" x14ac:dyDescent="0.4">
      <c r="B14" s="23" t="s">
        <v>63</v>
      </c>
      <c r="C14" s="3" t="s">
        <v>74</v>
      </c>
      <c r="D14" s="3" t="s">
        <v>41</v>
      </c>
      <c r="E14" s="3"/>
      <c r="F14" s="21">
        <v>300</v>
      </c>
      <c r="G14" s="22">
        <v>1790</v>
      </c>
      <c r="H14" s="21">
        <v>515</v>
      </c>
      <c r="I14" s="24">
        <v>28000</v>
      </c>
    </row>
    <row r="15" spans="2:9" x14ac:dyDescent="0.4">
      <c r="B15" s="23" t="s">
        <v>64</v>
      </c>
      <c r="C15" s="3" t="s">
        <v>75</v>
      </c>
      <c r="D15" s="3" t="s">
        <v>43</v>
      </c>
      <c r="E15" s="3"/>
      <c r="F15" s="21">
        <v>900</v>
      </c>
      <c r="G15" s="22">
        <v>1790</v>
      </c>
      <c r="H15" s="21">
        <v>515</v>
      </c>
      <c r="I15" s="24">
        <v>44000</v>
      </c>
    </row>
    <row r="16" spans="2:9" x14ac:dyDescent="0.4">
      <c r="B16" s="23" t="s">
        <v>65</v>
      </c>
      <c r="C16" s="3" t="s">
        <v>76</v>
      </c>
      <c r="D16" s="3" t="s">
        <v>44</v>
      </c>
      <c r="E16" s="3"/>
      <c r="F16" s="21">
        <v>900</v>
      </c>
      <c r="G16" s="22">
        <v>1790</v>
      </c>
      <c r="H16" s="21">
        <v>515</v>
      </c>
      <c r="I16" s="24">
        <v>62000</v>
      </c>
    </row>
    <row r="17" spans="2:9" x14ac:dyDescent="0.4">
      <c r="B17" s="28" t="s">
        <v>66</v>
      </c>
      <c r="C17" s="29" t="s">
        <v>77</v>
      </c>
      <c r="D17" s="29" t="s">
        <v>45</v>
      </c>
      <c r="E17" s="29"/>
      <c r="F17" s="30">
        <v>900</v>
      </c>
      <c r="G17" s="31">
        <v>1790</v>
      </c>
      <c r="H17" s="30">
        <v>515</v>
      </c>
      <c r="I17" s="32">
        <v>88000</v>
      </c>
    </row>
  </sheetData>
  <phoneticPr fontId="5"/>
  <pageMargins left="0.7" right="0.7" top="0.75" bottom="0.75" header="0.3" footer="0.3"/>
  <pageSetup paperSize="9" scale="47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年間</vt:lpstr>
      <vt:lpstr>1Q</vt:lpstr>
      <vt:lpstr>2Q</vt:lpstr>
      <vt:lpstr>3Q</vt:lpstr>
      <vt:lpstr>4Q</vt:lpstr>
      <vt:lpstr>商品リスト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2022-12-06T02:36:59Z</dcterms:created>
  <dcterms:modified xsi:type="dcterms:W3CDTF">2022-12-21T08:50:23Z</dcterms:modified>
</cp:coreProperties>
</file>