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-fuj\Desktop\"/>
    </mc:Choice>
  </mc:AlternateContent>
  <xr:revisionPtr revIDLastSave="0" documentId="13_ncr:1_{D7A2D994-4D2B-45DC-AFA4-8CF64944216A}" xr6:coauthVersionLast="47" xr6:coauthVersionMax="47" xr10:uidLastSave="{00000000-0000-0000-0000-000000000000}"/>
  <bookViews>
    <workbookView xWindow="-120" yWindow="-120" windowWidth="19440" windowHeight="11040" xr2:uid="{94FF441C-9AA7-4E6C-8770-133DF004B953}"/>
  </bookViews>
  <sheets>
    <sheet name="注文書" sheetId="1" r:id="rId1"/>
  </sheets>
  <definedNames>
    <definedName name="_xlnm.Print_Area" localSheetId="0">注文書!$A$1:$H$36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E23" i="1"/>
  <c r="E24" i="1"/>
  <c r="E25" i="1"/>
  <c r="E26" i="1"/>
  <c r="E27" i="1"/>
  <c r="E28" i="1"/>
  <c r="E29" i="1"/>
  <c r="E30" i="1"/>
  <c r="D23" i="1"/>
  <c r="D24" i="1"/>
  <c r="D25" i="1"/>
  <c r="D26" i="1"/>
  <c r="D27" i="1"/>
  <c r="D28" i="1"/>
  <c r="D29" i="1"/>
  <c r="D30" i="1"/>
  <c r="E21" i="1"/>
  <c r="D21" i="1"/>
  <c r="G30" i="1" l="1"/>
  <c r="G29" i="1"/>
  <c r="G28" i="1"/>
  <c r="G27" i="1"/>
  <c r="G26" i="1"/>
  <c r="G25" i="1"/>
  <c r="G24" i="1"/>
  <c r="G23" i="1"/>
  <c r="G22" i="1"/>
  <c r="G21" i="1"/>
  <c r="G31" i="1" l="1"/>
  <c r="G32" i="1" s="1"/>
  <c r="G33" i="1" l="1"/>
  <c r="G34" i="1" s="1"/>
  <c r="G35" i="1" s="1"/>
</calcChain>
</file>

<file path=xl/sharedStrings.xml><?xml version="1.0" encoding="utf-8"?>
<sst xmlns="http://schemas.openxmlformats.org/spreadsheetml/2006/main" count="53" uniqueCount="49">
  <si>
    <t>【弊社記入欄】</t>
    <rPh sb="1" eb="3">
      <t>ヘイシャ</t>
    </rPh>
    <rPh sb="3" eb="5">
      <t>キニュウ</t>
    </rPh>
    <rPh sb="5" eb="6">
      <t>ラン</t>
    </rPh>
    <phoneticPr fontId="4"/>
  </si>
  <si>
    <t>伝票番号</t>
    <rPh sb="0" eb="2">
      <t>デンピョウ</t>
    </rPh>
    <rPh sb="2" eb="4">
      <t>バンゴウ</t>
    </rPh>
    <phoneticPr fontId="4"/>
  </si>
  <si>
    <t>受付日</t>
    <rPh sb="0" eb="3">
      <t>ウケツケビ</t>
    </rPh>
    <phoneticPr fontId="4"/>
  </si>
  <si>
    <t>受付担当</t>
    <rPh sb="0" eb="2">
      <t>ウケツケ</t>
    </rPh>
    <rPh sb="2" eb="4">
      <t>タントウ</t>
    </rPh>
    <phoneticPr fontId="4"/>
  </si>
  <si>
    <t>顧客番号</t>
    <rPh sb="0" eb="2">
      <t>コキャク</t>
    </rPh>
    <rPh sb="2" eb="4">
      <t>バンゴウ</t>
    </rPh>
    <phoneticPr fontId="4"/>
  </si>
  <si>
    <t>FOMハウスクリーン株式会社　宛</t>
    <rPh sb="10" eb="14">
      <t>カブシキガイシャ</t>
    </rPh>
    <rPh sb="15" eb="16">
      <t>アテ</t>
    </rPh>
    <phoneticPr fontId="4"/>
  </si>
  <si>
    <t>注文書</t>
    <rPh sb="0" eb="3">
      <t>チュウモンショ</t>
    </rPh>
    <phoneticPr fontId="4"/>
  </si>
  <si>
    <t>貴社名</t>
    <rPh sb="0" eb="2">
      <t>キシャ</t>
    </rPh>
    <rPh sb="2" eb="3">
      <t>メイ</t>
    </rPh>
    <phoneticPr fontId="4"/>
  </si>
  <si>
    <t>ご担当者名</t>
    <rPh sb="1" eb="4">
      <t>タントウシャ</t>
    </rPh>
    <rPh sb="4" eb="5">
      <t>メイ</t>
    </rPh>
    <phoneticPr fontId="4"/>
  </si>
  <si>
    <t>ご住所</t>
    <rPh sb="1" eb="3">
      <t>ジュウショ</t>
    </rPh>
    <phoneticPr fontId="4"/>
  </si>
  <si>
    <t>TEL</t>
    <phoneticPr fontId="4"/>
  </si>
  <si>
    <t>FAX</t>
    <phoneticPr fontId="4"/>
  </si>
  <si>
    <t>E-Mail</t>
    <phoneticPr fontId="4"/>
  </si>
  <si>
    <t>申込日</t>
    <rPh sb="0" eb="3">
      <t>モウシコミビ</t>
    </rPh>
    <phoneticPr fontId="4"/>
  </si>
  <si>
    <t>希望納期</t>
    <rPh sb="0" eb="2">
      <t>キボウ</t>
    </rPh>
    <rPh sb="2" eb="4">
      <t>ノウキ</t>
    </rPh>
    <phoneticPr fontId="4"/>
  </si>
  <si>
    <t>【注文明細】</t>
    <rPh sb="1" eb="3">
      <t>チュウモン</t>
    </rPh>
    <rPh sb="3" eb="5">
      <t>メイサイ</t>
    </rPh>
    <phoneticPr fontId="4"/>
  </si>
  <si>
    <t>【商品一覧】</t>
    <rPh sb="1" eb="3">
      <t>ショウヒン</t>
    </rPh>
    <rPh sb="3" eb="5">
      <t>イチラン</t>
    </rPh>
    <phoneticPr fontId="4"/>
  </si>
  <si>
    <t>商品型番</t>
    <rPh sb="0" eb="2">
      <t>ショウヒン</t>
    </rPh>
    <rPh sb="2" eb="4">
      <t>カタバン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</si>
  <si>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</si>
  <si>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</si>
  <si>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</si>
  <si>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</si>
  <si>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C110</t>
    <phoneticPr fontId="4"/>
  </si>
  <si>
    <t>抗菌マット</t>
    <rPh sb="0" eb="2">
      <t>コウキン</t>
    </rPh>
    <phoneticPr fontId="4"/>
  </si>
  <si>
    <t>C120</t>
    <phoneticPr fontId="4"/>
  </si>
  <si>
    <t>防水マット</t>
    <rPh sb="0" eb="2">
      <t>ボウスイ</t>
    </rPh>
    <phoneticPr fontId="4"/>
  </si>
  <si>
    <t>C130</t>
    <phoneticPr fontId="4"/>
  </si>
  <si>
    <t>モップ（大）</t>
    <rPh sb="4" eb="5">
      <t>ダイ</t>
    </rPh>
    <phoneticPr fontId="4"/>
  </si>
  <si>
    <t>C140</t>
    <phoneticPr fontId="4"/>
  </si>
  <si>
    <t>モップ（中）</t>
    <rPh sb="4" eb="5">
      <t>チュウ</t>
    </rPh>
    <phoneticPr fontId="4"/>
  </si>
  <si>
    <t>C150</t>
    <phoneticPr fontId="4"/>
  </si>
  <si>
    <t>ハンディモップ</t>
    <phoneticPr fontId="4"/>
  </si>
  <si>
    <t>床用洗剤</t>
    <rPh sb="0" eb="2">
      <t>ユカヨウ</t>
    </rPh>
    <rPh sb="2" eb="4">
      <t>センザイ</t>
    </rPh>
    <phoneticPr fontId="4"/>
  </si>
  <si>
    <t>ガラス用洗剤</t>
    <rPh sb="3" eb="4">
      <t>ヨウ</t>
    </rPh>
    <rPh sb="4" eb="6">
      <t>センザイ</t>
    </rPh>
    <phoneticPr fontId="4"/>
  </si>
  <si>
    <t>除菌クリーナー</t>
    <rPh sb="0" eb="2">
      <t>ジョキン</t>
    </rPh>
    <phoneticPr fontId="4"/>
  </si>
  <si>
    <t>床用ワックス</t>
    <rPh sb="0" eb="2">
      <t>ユカヨウ</t>
    </rPh>
    <phoneticPr fontId="4"/>
  </si>
  <si>
    <t>業務用クロス</t>
    <rPh sb="0" eb="3">
      <t>ギョウムヨウ</t>
    </rPh>
    <phoneticPr fontId="4"/>
  </si>
  <si>
    <t>お買上金額</t>
    <rPh sb="1" eb="3">
      <t>カイアゲ</t>
    </rPh>
    <rPh sb="3" eb="5">
      <t>キンガク</t>
    </rPh>
    <phoneticPr fontId="4"/>
  </si>
  <si>
    <t>割引金額</t>
    <rPh sb="0" eb="2">
      <t>ワリビキ</t>
    </rPh>
    <rPh sb="2" eb="4">
      <t>キンガク</t>
    </rPh>
    <phoneticPr fontId="4"/>
  </si>
  <si>
    <t>割引後金額</t>
    <rPh sb="0" eb="2">
      <t>ワリビキ</t>
    </rPh>
    <rPh sb="2" eb="3">
      <t>ゴ</t>
    </rPh>
    <rPh sb="3" eb="5">
      <t>キンガク</t>
    </rPh>
    <phoneticPr fontId="4"/>
  </si>
  <si>
    <t>消費税額</t>
    <rPh sb="0" eb="3">
      <t>ショウヒゼイ</t>
    </rPh>
    <rPh sb="3" eb="4">
      <t>ガク</t>
    </rPh>
    <phoneticPr fontId="4"/>
  </si>
  <si>
    <t>【割引率】</t>
    <rPh sb="1" eb="3">
      <t>ワリビキ</t>
    </rPh>
    <rPh sb="3" eb="4">
      <t>リツ</t>
    </rPh>
    <phoneticPr fontId="4"/>
  </si>
  <si>
    <t>お支払総額</t>
    <rPh sb="1" eb="3">
      <t>シハライ</t>
    </rPh>
    <rPh sb="3" eb="5">
      <t>ソウガク</t>
    </rPh>
    <phoneticPr fontId="4"/>
  </si>
  <si>
    <t>割引率</t>
    <rPh sb="0" eb="2">
      <t>ワリビキ</t>
    </rPh>
    <rPh sb="2" eb="3">
      <t>リツ</t>
    </rPh>
    <phoneticPr fontId="4"/>
  </si>
  <si>
    <t>C210</t>
    <phoneticPr fontId="4"/>
  </si>
  <si>
    <t>C220</t>
    <phoneticPr fontId="4"/>
  </si>
  <si>
    <t>C230</t>
    <phoneticPr fontId="4"/>
  </si>
  <si>
    <t>C240</t>
    <phoneticPr fontId="4"/>
  </si>
  <si>
    <t>C250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</si>
</sst>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以上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22"/>
      <name val="游ゴシック"/>
      <family val="3"/>
      <charset val="128"/>
      <scheme val="minor"/>
    </font>
    <font>
      <sz val="22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6" fillId="3" borderId="0" xfId="0" applyFont="1" applyFill="1" applyAlignment="1">
      <alignment horizontal="centerContinuous" vertical="center"/>
    </xf>
    <xf numFmtId="0" fontId="7" fillId="3" borderId="0" xfId="0" applyFont="1" applyFill="1" applyAlignment="1">
      <alignment horizontal="centerContinuous" vertical="center"/>
    </xf>
    <xf numFmtId="0" fontId="2" fillId="4" borderId="1" xfId="0" applyFont="1" applyFill="1" applyBorder="1" applyAlignment="1">
      <alignment horizontal="centerContinuous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9" fontId="2" fillId="4" borderId="4" xfId="2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9" fontId="2" fillId="0" borderId="1" xfId="2" applyFont="1" applyBorder="1">
      <alignment vertical="center"/>
    </xf>
    <xf numFmtId="14" fontId="2" fillId="0" borderId="2" xfId="0" applyNumberFormat="1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04B20-9016-45B0-9D4C-EA04FA435EE1}">
  <dimension ref="B1:K39"/>
  <sheetViews>
    <sheetView tabSelected="1" zoomScaleNormal="100" workbookViewId="0"/>
  </sheetViews>
  <sheetFormatPr defaultColWidth="9" defaultRowHeight="18.75" x14ac:dyDescent="0.4"/>
  <cols>
    <col min="1" max="1" width="2.625" style="1" customWidth="1"/>
    <col min="2" max="2" width="4.625" style="1" customWidth="1"/>
    <col min="3" max="3" width="9" style="1"/>
    <col min="4" max="4" width="20.625" style="1" customWidth="1"/>
    <col min="5" max="6" width="9" style="1"/>
    <col min="7" max="7" width="14.625" style="1" customWidth="1"/>
    <col min="8" max="8" width="9" style="1"/>
    <col min="9" max="9" width="11.625" style="1" customWidth="1"/>
    <col min="10" max="10" width="20.625" style="1" customWidth="1"/>
    <col min="11" max="16384" width="9" style="1"/>
  </cols>
  <sheetData>
    <row r="1" spans="2:7" x14ac:dyDescent="0.4">
      <c r="F1" s="1" t="s">
        <v>0</v>
      </c>
    </row>
    <row r="2" spans="2:7" x14ac:dyDescent="0.4">
      <c r="F2" s="2" t="s">
        <v>1</v>
      </c>
      <c r="G2" s="3">
        <v>1</v>
      </c>
    </row>
    <row r="3" spans="2:7" x14ac:dyDescent="0.4">
      <c r="F3" s="2" t="s">
        <v>2</v>
      </c>
      <c r="G3" s="4">
        <v>44805</v>
      </c>
    </row>
    <row r="4" spans="2:7" x14ac:dyDescent="0.4">
      <c r="F4" s="2" t="s">
        <v>3</v>
      </c>
      <c r="G4" s="3"/>
    </row>
    <row r="5" spans="2:7" x14ac:dyDescent="0.4">
      <c r="F5" s="2" t="s">
        <v>4</v>
      </c>
      <c r="G5" s="3">
        <v>110</v>
      </c>
    </row>
    <row r="6" spans="2:7" ht="24" x14ac:dyDescent="0.4">
      <c r="B6" s="5" t="s">
        <v>5</v>
      </c>
    </row>
    <row r="8" spans="2:7" ht="35.25" x14ac:dyDescent="0.4">
      <c r="B8" s="6" t="s">
        <v>6</v>
      </c>
      <c r="C8" s="7"/>
      <c r="D8" s="7"/>
      <c r="E8" s="7"/>
      <c r="F8" s="7"/>
      <c r="G8" s="7"/>
    </row>
    <row r="10" spans="2:7" x14ac:dyDescent="0.4">
      <c r="B10" s="8" t="s">
        <v>7</v>
      </c>
      <c r="C10" s="8"/>
      <c r="D10" s="24"/>
      <c r="E10" s="25"/>
      <c r="F10" s="25"/>
      <c r="G10" s="26"/>
    </row>
    <row r="11" spans="2:7" x14ac:dyDescent="0.4">
      <c r="B11" s="8" t="s">
        <v>8</v>
      </c>
      <c r="C11" s="8"/>
      <c r="D11" s="21"/>
      <c r="E11" s="22"/>
      <c r="F11" s="22"/>
      <c r="G11" s="23"/>
    </row>
    <row r="12" spans="2:7" x14ac:dyDescent="0.4">
      <c r="B12" s="8" t="s">
        <v>9</v>
      </c>
      <c r="C12" s="8"/>
      <c r="D12" s="21"/>
      <c r="E12" s="22"/>
      <c r="F12" s="22"/>
      <c r="G12" s="23"/>
    </row>
    <row r="13" spans="2:7" x14ac:dyDescent="0.4">
      <c r="B13" s="8" t="s">
        <v>10</v>
      </c>
      <c r="C13" s="8"/>
      <c r="D13" s="21"/>
      <c r="E13" s="22"/>
      <c r="F13" s="22"/>
      <c r="G13" s="23"/>
    </row>
    <row r="14" spans="2:7" x14ac:dyDescent="0.4">
      <c r="B14" s="8" t="s">
        <v>11</v>
      </c>
      <c r="C14" s="8"/>
      <c r="D14" s="21"/>
      <c r="E14" s="22"/>
      <c r="F14" s="22"/>
      <c r="G14" s="23"/>
    </row>
    <row r="15" spans="2:7" x14ac:dyDescent="0.4">
      <c r="B15" s="8" t="s">
        <v>12</v>
      </c>
      <c r="C15" s="8"/>
      <c r="D15" s="21"/>
      <c r="E15" s="22"/>
      <c r="F15" s="22"/>
      <c r="G15" s="23"/>
    </row>
    <row r="16" spans="2:7" x14ac:dyDescent="0.4">
      <c r="B16" s="8" t="s">
        <v>13</v>
      </c>
      <c r="C16" s="8"/>
      <c r="D16" s="18">
        <v>44805</v>
      </c>
      <c r="E16" s="19"/>
      <c r="F16" s="19"/>
      <c r="G16" s="20"/>
    </row>
    <row r="17" spans="2:11" x14ac:dyDescent="0.4">
      <c r="B17" s="8" t="s">
        <v>14</v>
      </c>
      <c r="C17" s="8"/>
      <c r="D17" s="21"/>
      <c r="E17" s="22"/>
      <c r="F17" s="22"/>
      <c r="G17" s="23"/>
    </row>
    <row r="19" spans="2:11" x14ac:dyDescent="0.4">
      <c r="B19" s="1" t="s">
        <v>15</v>
      </c>
      <c r="I19" s="1" t="s">
        <v>16</v>
      </c>
    </row>
    <row r="20" spans="2:11" x14ac:dyDescent="0.4">
      <c r="B20" s="9"/>
      <c r="C20" s="10" t="s">
        <v>17</v>
      </c>
      <c r="D20" s="10" t="s">
        <v>18</v>
      </c>
      <c r="E20" s="10" t="s">
        <v>19</v>
      </c>
      <c r="F20" s="10" t="s">
        <v>20</v>
      </c>
      <c r="G20" s="10" t="s">
        <v>21</v>
      </c>
      <c r="I20" s="10" t="s">
        <v>17</v>
      </c>
      <c r="J20" s="10" t="s">
        <v>18</v>
      </c>
      <c r="K20" s="10" t="s">
        <v>19</v>
      </c>
    </row>
    <row r="21" spans="2:11" x14ac:dyDescent="0.4">
      <c r="B21" s="11">
        <v>1</v>
      </c>
      <c r="C21" s="3"/>
      <c r="D21" s="3" t="str">
        <f>_xlfn.XLOOKUP(C21,$I$21:$I$30,$J$21:$J$30,"")</f>
        <v/>
      </c>
      <c r="E21" s="12" t="str">
        <f>_xlfn.XLOOKUP(C21,$I$21:$I$30,$K$21:$K$30,"")</f>
        <v/>
      </c>
      <c r="F21" s="12"/>
      <c r="G21" s="12" t="str">
        <f>IF(F21="","",E21*F21)</f>
        <v/>
      </c>
      <c r="I21" s="3" t="s">
        <v>22</v>
      </c>
      <c r="J21" s="3" t="s">
        <v>23</v>
      </c>
      <c r="K21" s="12">
        <v>1200</v>
      </c>
    </row>
    <row r="22" spans="2:11" x14ac:dyDescent="0.4">
      <c r="B22" s="11">
        <v>2</v>
      </c>
      <c r="C22" s="3"/>
      <c r="D22" s="3" t="str">
        <f>_xlfn.XLOOKUP(C22,$I$21:$I$30,$J$21:$J$30,"")</f>
        <v/>
      </c>
      <c r="E22" s="12" t="str">
        <f>_xlfn.XLOOKUP(C22,$I$21:$I$30,$K$21:$K$30,"")</f>
        <v/>
      </c>
      <c r="F22" s="12"/>
      <c r="G22" s="12" t="str">
        <f t="shared" ref="G22:G30" si="0">IF(F22="","",E22*F22)</f>
        <v/>
      </c>
      <c r="I22" s="3" t="s">
        <v>24</v>
      </c>
      <c r="J22" s="3" t="s">
        <v>25</v>
      </c>
      <c r="K22" s="12">
        <v>1100</v>
      </c>
    </row>
    <row r="23" spans="2:11" x14ac:dyDescent="0.4">
      <c r="B23" s="11">
        <v>3</v>
      </c>
      <c r="C23" s="3"/>
      <c r="D23" s="3" t="str">
        <f t="shared" ref="D23:D30" si="1">_xlfn.XLOOKUP(C23,$I$21:$I$30,$J$21:$J$30,"")</f>
        <v/>
      </c>
      <c r="E23" s="12" t="str">
        <f t="shared" ref="E23:E30" si="2">_xlfn.XLOOKUP(C23,$I$21:$I$30,$K$21:$K$30,"")</f>
        <v/>
      </c>
      <c r="F23" s="12"/>
      <c r="G23" s="12" t="str">
        <f t="shared" si="0"/>
        <v/>
      </c>
      <c r="I23" s="3" t="s">
        <v>26</v>
      </c>
      <c r="J23" s="3" t="s">
        <v>27</v>
      </c>
      <c r="K23" s="12">
        <v>1500</v>
      </c>
    </row>
    <row r="24" spans="2:11" x14ac:dyDescent="0.4">
      <c r="B24" s="11">
        <v>4</v>
      </c>
      <c r="C24" s="3"/>
      <c r="D24" s="3" t="str">
        <f t="shared" si="1"/>
        <v/>
      </c>
      <c r="E24" s="12" t="str">
        <f t="shared" si="2"/>
        <v/>
      </c>
      <c r="F24" s="12"/>
      <c r="G24" s="12" t="str">
        <f t="shared" si="0"/>
        <v/>
      </c>
      <c r="I24" s="3" t="s">
        <v>28</v>
      </c>
      <c r="J24" s="3" t="s">
        <v>29</v>
      </c>
      <c r="K24" s="12">
        <v>1800</v>
      </c>
    </row>
    <row r="25" spans="2:11" x14ac:dyDescent="0.4">
      <c r="B25" s="11">
        <v>5</v>
      </c>
      <c r="C25" s="3"/>
      <c r="D25" s="3" t="str">
        <f t="shared" si="1"/>
        <v/>
      </c>
      <c r="E25" s="12" t="str">
        <f t="shared" si="2"/>
        <v/>
      </c>
      <c r="F25" s="12"/>
      <c r="G25" s="12" t="str">
        <f t="shared" si="0"/>
        <v/>
      </c>
      <c r="I25" s="3" t="s">
        <v>30</v>
      </c>
      <c r="J25" s="3" t="s">
        <v>31</v>
      </c>
      <c r="K25" s="12">
        <v>1300</v>
      </c>
    </row>
    <row r="26" spans="2:11" x14ac:dyDescent="0.4">
      <c r="B26" s="11">
        <v>6</v>
      </c>
      <c r="C26" s="3"/>
      <c r="D26" s="3" t="str">
        <f t="shared" si="1"/>
        <v/>
      </c>
      <c r="E26" s="12" t="str">
        <f t="shared" si="2"/>
        <v/>
      </c>
      <c r="F26" s="12"/>
      <c r="G26" s="12" t="str">
        <f t="shared" si="0"/>
        <v/>
      </c>
      <c r="I26" s="3" t="s">
        <v>44</v>
      </c>
      <c r="J26" s="3" t="s">
        <v>32</v>
      </c>
      <c r="K26" s="12">
        <v>1200</v>
      </c>
    </row>
    <row r="27" spans="2:11" x14ac:dyDescent="0.4">
      <c r="B27" s="11">
        <v>7</v>
      </c>
      <c r="C27" s="3"/>
      <c r="D27" s="3" t="str">
        <f t="shared" si="1"/>
        <v/>
      </c>
      <c r="E27" s="12" t="str">
        <f t="shared" si="2"/>
        <v/>
      </c>
      <c r="F27" s="12"/>
      <c r="G27" s="12" t="str">
        <f t="shared" si="0"/>
        <v/>
      </c>
      <c r="I27" s="3" t="s">
        <v>45</v>
      </c>
      <c r="J27" s="3" t="s">
        <v>33</v>
      </c>
      <c r="K27" s="12">
        <v>1000</v>
      </c>
    </row>
    <row r="28" spans="2:11" x14ac:dyDescent="0.4">
      <c r="B28" s="11">
        <v>8</v>
      </c>
      <c r="C28" s="3"/>
      <c r="D28" s="3" t="str">
        <f t="shared" si="1"/>
        <v/>
      </c>
      <c r="E28" s="12" t="str">
        <f t="shared" si="2"/>
        <v/>
      </c>
      <c r="F28" s="12"/>
      <c r="G28" s="12" t="str">
        <f t="shared" si="0"/>
        <v/>
      </c>
      <c r="I28" s="3" t="s">
        <v>46</v>
      </c>
      <c r="J28" s="3" t="s">
        <v>34</v>
      </c>
      <c r="K28" s="12">
        <v>1500</v>
      </c>
    </row>
    <row r="29" spans="2:11" x14ac:dyDescent="0.4">
      <c r="B29" s="11">
        <v>9</v>
      </c>
      <c r="C29" s="3"/>
      <c r="D29" s="3" t="str">
        <f t="shared" si="1"/>
        <v/>
      </c>
      <c r="E29" s="12" t="str">
        <f t="shared" si="2"/>
        <v/>
      </c>
      <c r="F29" s="12"/>
      <c r="G29" s="12" t="str">
        <f t="shared" si="0"/>
        <v/>
      </c>
      <c r="I29" s="3" t="s">
        <v>47</v>
      </c>
      <c r="J29" s="3" t="s">
        <v>35</v>
      </c>
      <c r="K29" s="12">
        <v>1300</v>
      </c>
    </row>
    <row r="30" spans="2:11" x14ac:dyDescent="0.4">
      <c r="B30" s="11">
        <v>10</v>
      </c>
      <c r="C30" s="3"/>
      <c r="D30" s="3" t="str">
        <f t="shared" si="1"/>
        <v/>
      </c>
      <c r="E30" s="12" t="str">
        <f t="shared" si="2"/>
        <v/>
      </c>
      <c r="F30" s="12"/>
      <c r="G30" s="12" t="str">
        <f t="shared" si="0"/>
        <v/>
      </c>
      <c r="I30" s="3" t="s">
        <v>48</v>
      </c>
      <c r="J30" s="3" t="s">
        <v>36</v>
      </c>
      <c r="K30" s="12">
        <v>1800</v>
      </c>
    </row>
    <row r="31" spans="2:11" x14ac:dyDescent="0.4">
      <c r="E31" s="13" t="s">
        <v>37</v>
      </c>
      <c r="F31" s="14"/>
      <c r="G31" s="12">
        <f>SUM(G21:G30)</f>
        <v>0</v>
      </c>
      <c r="I31"/>
      <c r="J31"/>
      <c r="K31"/>
    </row>
    <row r="32" spans="2:11" x14ac:dyDescent="0.4">
      <c r="E32" s="13" t="s">
        <v>38</v>
      </c>
      <c r="F32" s="14"/>
      <c r="G32" s="12">
        <f>G31*_xlfn.XLOOKUP(G31,I36:I39,J36:J39,,-1)</f>
        <v>0</v>
      </c>
      <c r="I32"/>
      <c r="J32"/>
      <c r="K32"/>
    </row>
    <row r="33" spans="5:10" x14ac:dyDescent="0.4">
      <c r="E33" s="13" t="s">
        <v>39</v>
      </c>
      <c r="F33" s="14"/>
      <c r="G33" s="12">
        <f>G31-G32</f>
        <v>0</v>
      </c>
    </row>
    <row r="34" spans="5:10" x14ac:dyDescent="0.4">
      <c r="E34" s="13" t="s">
        <v>40</v>
      </c>
      <c r="F34" s="15">
        <v>0.1</v>
      </c>
      <c r="G34" s="12">
        <f>ROUNDDOWN(G33*F34,0)</f>
        <v>0</v>
      </c>
      <c r="I34" s="1" t="s">
        <v>41</v>
      </c>
    </row>
    <row r="35" spans="5:10" x14ac:dyDescent="0.4">
      <c r="E35" s="13" t="s">
        <v>42</v>
      </c>
      <c r="F35" s="14"/>
      <c r="G35" s="12">
        <f>G33+G34</f>
        <v>0</v>
      </c>
      <c r="I35" s="10" t="s">
        <v>37</v>
      </c>
      <c r="J35" s="10" t="s">
        <v>43</v>
      </c>
    </row>
    <row r="36" spans="5:10" x14ac:dyDescent="0.4">
      <c r="I36" s="16">
        <v>0</v>
      </c>
      <c r="J36" s="17">
        <v>0</v>
      </c>
    </row>
    <row r="37" spans="5:10" x14ac:dyDescent="0.4">
      <c r="I37" s="16">
        <v>10000</v>
      </c>
      <c r="J37" s="17">
        <v>0.05</v>
      </c>
    </row>
    <row r="38" spans="5:10" x14ac:dyDescent="0.4">
      <c r="I38" s="16">
        <v>15000</v>
      </c>
      <c r="J38" s="17">
        <v>0.1</v>
      </c>
    </row>
    <row r="39" spans="5:10" x14ac:dyDescent="0.4">
      <c r="I39" s="16">
        <v>20000</v>
      </c>
      <c r="J39" s="17">
        <v>0.15</v>
      </c>
    </row>
  </sheetData>
  <mergeCells count="8">
    <mergeCell ref="D16:G16"/>
    <mergeCell ref="D17:G17"/>
    <mergeCell ref="D10:G10"/>
    <mergeCell ref="D11:G11"/>
    <mergeCell ref="D12:G12"/>
    <mergeCell ref="D13:G13"/>
    <mergeCell ref="D14:G14"/>
    <mergeCell ref="D15:G1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2022-07-07T10:25:33Z</dcterms:created>
  <dcterms:modified xsi:type="dcterms:W3CDTF">2022-07-19T04:14:15Z</dcterms:modified>
</cp:coreProperties>
</file>