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52_Excelではじめるデータ分析\03_題材\Excelではじめるデータ分析Excel2019／2016\"/>
    </mc:Choice>
  </mc:AlternateContent>
  <xr:revisionPtr revIDLastSave="0" documentId="13_ncr:1_{B8DCB147-FB5B-4C99-9847-D6F2C2DD00B7}" xr6:coauthVersionLast="45" xr6:coauthVersionMax="47" xr10:uidLastSave="{00000000-0000-0000-0000-000000000000}"/>
  <bookViews>
    <workbookView xWindow="-108" yWindow="-108" windowWidth="23256" windowHeight="12600" tabRatio="933" xr2:uid="{8BBBBA94-852E-4CE0-8DAF-A8637F270440}"/>
  </bookViews>
  <sheets>
    <sheet name="7月" sheetId="1" r:id="rId1"/>
    <sheet name="商品一覧" sheetId="12" r:id="rId2"/>
    <sheet name="大小" sheetId="3" r:id="rId3"/>
    <sheet name="推移" sheetId="4" r:id="rId4"/>
    <sheet name="割合" sheetId="5" r:id="rId5"/>
    <sheet name="店舗割合" sheetId="6" r:id="rId6"/>
    <sheet name="ヒートマップ" sheetId="7" r:id="rId7"/>
    <sheet name="ヒストグラム" sheetId="8" r:id="rId8"/>
    <sheet name="時系列" sheetId="9" r:id="rId9"/>
    <sheet name="週単位" sheetId="10" r:id="rId10"/>
    <sheet name="前週比" sheetId="11" r:id="rId11"/>
  </sheets>
  <definedNames>
    <definedName name="_xlnm._FilterDatabase" localSheetId="0" hidden="1">'7月'!$A$1:$J$488</definedName>
    <definedName name="_xlnm._FilterDatabase" localSheetId="8" hidden="1">時系列!$A$3:$B$65</definedName>
    <definedName name="_xlnm._FilterDatabase" localSheetId="1" hidden="1">商品一覧!$A$1:$D$488</definedName>
  </definedNames>
  <calcPr calcId="191029"/>
  <pivotCaches>
    <pivotCache cacheId="0" r:id="rId1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1" l="1"/>
  <c r="G3" i="1"/>
  <c r="H3" i="1"/>
  <c r="F4" i="1"/>
  <c r="G4" i="1"/>
  <c r="H4" i="1"/>
  <c r="J4" i="1" s="1"/>
  <c r="F5" i="1"/>
  <c r="G5" i="1"/>
  <c r="H5" i="1"/>
  <c r="J5" i="1" s="1"/>
  <c r="F6" i="1"/>
  <c r="G6" i="1"/>
  <c r="H6" i="1"/>
  <c r="J6" i="1" s="1"/>
  <c r="F7" i="1"/>
  <c r="G7" i="1"/>
  <c r="H7" i="1"/>
  <c r="F8" i="1"/>
  <c r="G8" i="1"/>
  <c r="H8" i="1"/>
  <c r="J8" i="1" s="1"/>
  <c r="F9" i="1"/>
  <c r="G9" i="1"/>
  <c r="H9" i="1"/>
  <c r="J9" i="1" s="1"/>
  <c r="F10" i="1"/>
  <c r="G10" i="1"/>
  <c r="H10" i="1"/>
  <c r="J10" i="1" s="1"/>
  <c r="F11" i="1"/>
  <c r="G11" i="1"/>
  <c r="H11" i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F20" i="1"/>
  <c r="G20" i="1"/>
  <c r="H20" i="1"/>
  <c r="F21" i="1"/>
  <c r="G21" i="1"/>
  <c r="H21" i="1"/>
  <c r="F22" i="1"/>
  <c r="G22" i="1"/>
  <c r="H22" i="1"/>
  <c r="J22" i="1" s="1"/>
  <c r="F23" i="1"/>
  <c r="G23" i="1"/>
  <c r="H23" i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F28" i="1"/>
  <c r="G28" i="1"/>
  <c r="H28" i="1"/>
  <c r="J28" i="1" s="1"/>
  <c r="F29" i="1"/>
  <c r="G29" i="1"/>
  <c r="H29" i="1"/>
  <c r="F30" i="1"/>
  <c r="G30" i="1"/>
  <c r="H30" i="1"/>
  <c r="J30" i="1" s="1"/>
  <c r="F31" i="1"/>
  <c r="G31" i="1"/>
  <c r="H31" i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F36" i="1"/>
  <c r="G36" i="1"/>
  <c r="H36" i="1"/>
  <c r="F37" i="1"/>
  <c r="G37" i="1"/>
  <c r="H37" i="1"/>
  <c r="J37" i="1" s="1"/>
  <c r="F38" i="1"/>
  <c r="G38" i="1"/>
  <c r="H38" i="1"/>
  <c r="J38" i="1" s="1"/>
  <c r="F39" i="1"/>
  <c r="G39" i="1"/>
  <c r="H39" i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F52" i="1"/>
  <c r="G52" i="1"/>
  <c r="H52" i="1"/>
  <c r="F53" i="1"/>
  <c r="G53" i="1"/>
  <c r="H53" i="1"/>
  <c r="J53" i="1" s="1"/>
  <c r="F54" i="1"/>
  <c r="G54" i="1"/>
  <c r="H54" i="1"/>
  <c r="J54" i="1" s="1"/>
  <c r="F55" i="1"/>
  <c r="G55" i="1"/>
  <c r="H55" i="1"/>
  <c r="F56" i="1"/>
  <c r="G56" i="1"/>
  <c r="H56" i="1"/>
  <c r="J56" i="1" s="1"/>
  <c r="F57" i="1"/>
  <c r="G57" i="1"/>
  <c r="H57" i="1"/>
  <c r="F58" i="1"/>
  <c r="G58" i="1"/>
  <c r="H58" i="1"/>
  <c r="J58" i="1" s="1"/>
  <c r="F59" i="1"/>
  <c r="G59" i="1"/>
  <c r="H59" i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F64" i="1"/>
  <c r="G64" i="1"/>
  <c r="H64" i="1"/>
  <c r="J64" i="1" s="1"/>
  <c r="F65" i="1"/>
  <c r="G65" i="1"/>
  <c r="H65" i="1"/>
  <c r="F66" i="1"/>
  <c r="G66" i="1"/>
  <c r="H66" i="1"/>
  <c r="J66" i="1" s="1"/>
  <c r="F67" i="1"/>
  <c r="G67" i="1"/>
  <c r="H67" i="1"/>
  <c r="F68" i="1"/>
  <c r="G68" i="1"/>
  <c r="H68" i="1"/>
  <c r="F69" i="1"/>
  <c r="G69" i="1"/>
  <c r="H69" i="1"/>
  <c r="J69" i="1" s="1"/>
  <c r="F70" i="1"/>
  <c r="G70" i="1"/>
  <c r="H70" i="1"/>
  <c r="J70" i="1" s="1"/>
  <c r="F71" i="1"/>
  <c r="G71" i="1"/>
  <c r="H71" i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F84" i="1"/>
  <c r="G84" i="1"/>
  <c r="H84" i="1"/>
  <c r="F85" i="1"/>
  <c r="G85" i="1"/>
  <c r="H85" i="1"/>
  <c r="F86" i="1"/>
  <c r="G86" i="1"/>
  <c r="H86" i="1"/>
  <c r="J86" i="1" s="1"/>
  <c r="F87" i="1"/>
  <c r="G87" i="1"/>
  <c r="H87" i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F92" i="1"/>
  <c r="G92" i="1"/>
  <c r="H92" i="1"/>
  <c r="J92" i="1" s="1"/>
  <c r="F93" i="1"/>
  <c r="G93" i="1"/>
  <c r="H93" i="1"/>
  <c r="F94" i="1"/>
  <c r="G94" i="1"/>
  <c r="H94" i="1"/>
  <c r="J94" i="1" s="1"/>
  <c r="F95" i="1"/>
  <c r="G95" i="1"/>
  <c r="H95" i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F100" i="1"/>
  <c r="G100" i="1"/>
  <c r="H100" i="1"/>
  <c r="F101" i="1"/>
  <c r="G101" i="1"/>
  <c r="H101" i="1"/>
  <c r="J101" i="1" s="1"/>
  <c r="F102" i="1"/>
  <c r="G102" i="1"/>
  <c r="H102" i="1"/>
  <c r="J102" i="1" s="1"/>
  <c r="F103" i="1"/>
  <c r="G103" i="1"/>
  <c r="H103" i="1"/>
  <c r="F104" i="1"/>
  <c r="G104" i="1"/>
  <c r="H104" i="1"/>
  <c r="J104" i="1" s="1"/>
  <c r="F105" i="1"/>
  <c r="G105" i="1"/>
  <c r="H105" i="1"/>
  <c r="J105" i="1" s="1"/>
  <c r="F106" i="1"/>
  <c r="G106" i="1"/>
  <c r="H106" i="1"/>
  <c r="J106" i="1" s="1"/>
  <c r="F107" i="1"/>
  <c r="G107" i="1"/>
  <c r="H107" i="1"/>
  <c r="F108" i="1"/>
  <c r="G108" i="1"/>
  <c r="H108" i="1"/>
  <c r="J108" i="1" s="1"/>
  <c r="F109" i="1"/>
  <c r="G109" i="1"/>
  <c r="H109" i="1"/>
  <c r="J109" i="1" s="1"/>
  <c r="F110" i="1"/>
  <c r="G110" i="1"/>
  <c r="H110" i="1"/>
  <c r="J110" i="1" s="1"/>
  <c r="F111" i="1"/>
  <c r="G111" i="1"/>
  <c r="H111" i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F116" i="1"/>
  <c r="G116" i="1"/>
  <c r="H116" i="1"/>
  <c r="F117" i="1"/>
  <c r="G117" i="1"/>
  <c r="H117" i="1"/>
  <c r="J117" i="1" s="1"/>
  <c r="F118" i="1"/>
  <c r="G118" i="1"/>
  <c r="H118" i="1"/>
  <c r="J118" i="1" s="1"/>
  <c r="F119" i="1"/>
  <c r="G119" i="1"/>
  <c r="H119" i="1"/>
  <c r="F120" i="1"/>
  <c r="G120" i="1"/>
  <c r="H120" i="1"/>
  <c r="J120" i="1" s="1"/>
  <c r="F121" i="1"/>
  <c r="G121" i="1"/>
  <c r="H121" i="1"/>
  <c r="F122" i="1"/>
  <c r="G122" i="1"/>
  <c r="H122" i="1"/>
  <c r="J122" i="1" s="1"/>
  <c r="F123" i="1"/>
  <c r="G123" i="1"/>
  <c r="H123" i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F128" i="1"/>
  <c r="G128" i="1"/>
  <c r="H128" i="1"/>
  <c r="J128" i="1" s="1"/>
  <c r="F129" i="1"/>
  <c r="G129" i="1"/>
  <c r="H129" i="1"/>
  <c r="F130" i="1"/>
  <c r="G130" i="1"/>
  <c r="H130" i="1"/>
  <c r="J130" i="1" s="1"/>
  <c r="F131" i="1"/>
  <c r="G131" i="1"/>
  <c r="H131" i="1"/>
  <c r="F132" i="1"/>
  <c r="G132" i="1"/>
  <c r="H132" i="1"/>
  <c r="F133" i="1"/>
  <c r="G133" i="1"/>
  <c r="H133" i="1"/>
  <c r="J133" i="1" s="1"/>
  <c r="F134" i="1"/>
  <c r="G134" i="1"/>
  <c r="H134" i="1"/>
  <c r="J134" i="1" s="1"/>
  <c r="F135" i="1"/>
  <c r="G135" i="1"/>
  <c r="H135" i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F148" i="1"/>
  <c r="G148" i="1"/>
  <c r="H148" i="1"/>
  <c r="F149" i="1"/>
  <c r="G149" i="1"/>
  <c r="H149" i="1"/>
  <c r="F150" i="1"/>
  <c r="G150" i="1"/>
  <c r="H150" i="1"/>
  <c r="J150" i="1" s="1"/>
  <c r="F151" i="1"/>
  <c r="G151" i="1"/>
  <c r="H151" i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F156" i="1"/>
  <c r="G156" i="1"/>
  <c r="H156" i="1"/>
  <c r="J156" i="1" s="1"/>
  <c r="F157" i="1"/>
  <c r="G157" i="1"/>
  <c r="H157" i="1"/>
  <c r="F158" i="1"/>
  <c r="G158" i="1"/>
  <c r="H158" i="1"/>
  <c r="J158" i="1" s="1"/>
  <c r="F159" i="1"/>
  <c r="G159" i="1"/>
  <c r="H159" i="1"/>
  <c r="F160" i="1"/>
  <c r="G160" i="1"/>
  <c r="H160" i="1"/>
  <c r="J160" i="1" s="1"/>
  <c r="F161" i="1"/>
  <c r="G161" i="1"/>
  <c r="H161" i="1"/>
  <c r="J161" i="1" s="1"/>
  <c r="F162" i="1"/>
  <c r="G162" i="1"/>
  <c r="H162" i="1"/>
  <c r="J162" i="1" s="1"/>
  <c r="F163" i="1"/>
  <c r="G163" i="1"/>
  <c r="H163" i="1"/>
  <c r="F164" i="1"/>
  <c r="G164" i="1"/>
  <c r="H164" i="1"/>
  <c r="F165" i="1"/>
  <c r="G165" i="1"/>
  <c r="H165" i="1"/>
  <c r="J165" i="1" s="1"/>
  <c r="F166" i="1"/>
  <c r="G166" i="1"/>
  <c r="H166" i="1"/>
  <c r="J166" i="1" s="1"/>
  <c r="F167" i="1"/>
  <c r="G167" i="1"/>
  <c r="H167" i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F180" i="1"/>
  <c r="G180" i="1"/>
  <c r="H180" i="1"/>
  <c r="F181" i="1"/>
  <c r="G181" i="1"/>
  <c r="H181" i="1"/>
  <c r="J181" i="1" s="1"/>
  <c r="F182" i="1"/>
  <c r="G182" i="1"/>
  <c r="H182" i="1"/>
  <c r="J182" i="1" s="1"/>
  <c r="F183" i="1"/>
  <c r="G183" i="1"/>
  <c r="H183" i="1"/>
  <c r="F184" i="1"/>
  <c r="G184" i="1"/>
  <c r="H184" i="1"/>
  <c r="J184" i="1" s="1"/>
  <c r="F185" i="1"/>
  <c r="G185" i="1"/>
  <c r="H185" i="1"/>
  <c r="F186" i="1"/>
  <c r="G186" i="1"/>
  <c r="H186" i="1"/>
  <c r="J186" i="1" s="1"/>
  <c r="F187" i="1"/>
  <c r="G187" i="1"/>
  <c r="H187" i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F192" i="1"/>
  <c r="G192" i="1"/>
  <c r="H192" i="1"/>
  <c r="J192" i="1" s="1"/>
  <c r="F193" i="1"/>
  <c r="G193" i="1"/>
  <c r="H193" i="1"/>
  <c r="F194" i="1"/>
  <c r="G194" i="1"/>
  <c r="H194" i="1"/>
  <c r="J194" i="1" s="1"/>
  <c r="F195" i="1"/>
  <c r="G195" i="1"/>
  <c r="H195" i="1"/>
  <c r="F196" i="1"/>
  <c r="G196" i="1"/>
  <c r="H196" i="1"/>
  <c r="F197" i="1"/>
  <c r="G197" i="1"/>
  <c r="H197" i="1"/>
  <c r="J197" i="1" s="1"/>
  <c r="F198" i="1"/>
  <c r="G198" i="1"/>
  <c r="H198" i="1"/>
  <c r="J198" i="1" s="1"/>
  <c r="F199" i="1"/>
  <c r="G199" i="1"/>
  <c r="H199" i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F208" i="1"/>
  <c r="G208" i="1"/>
  <c r="H208" i="1"/>
  <c r="J208" i="1" s="1"/>
  <c r="F209" i="1"/>
  <c r="G209" i="1"/>
  <c r="H209" i="1"/>
  <c r="J209" i="1" s="1"/>
  <c r="F210" i="1"/>
  <c r="G210" i="1"/>
  <c r="H210" i="1"/>
  <c r="J210" i="1" s="1"/>
  <c r="F211" i="1"/>
  <c r="G211" i="1"/>
  <c r="H211" i="1"/>
  <c r="F212" i="1"/>
  <c r="G212" i="1"/>
  <c r="H212" i="1"/>
  <c r="F213" i="1"/>
  <c r="G213" i="1"/>
  <c r="H213" i="1"/>
  <c r="F214" i="1"/>
  <c r="G214" i="1"/>
  <c r="H214" i="1"/>
  <c r="J214" i="1" s="1"/>
  <c r="F215" i="1"/>
  <c r="G215" i="1"/>
  <c r="H215" i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F220" i="1"/>
  <c r="G220" i="1"/>
  <c r="H220" i="1"/>
  <c r="J220" i="1" s="1"/>
  <c r="F221" i="1"/>
  <c r="G221" i="1"/>
  <c r="H221" i="1"/>
  <c r="F222" i="1"/>
  <c r="G222" i="1"/>
  <c r="H222" i="1"/>
  <c r="J222" i="1" s="1"/>
  <c r="F223" i="1"/>
  <c r="G223" i="1"/>
  <c r="H223" i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F228" i="1"/>
  <c r="G228" i="1"/>
  <c r="H228" i="1"/>
  <c r="F229" i="1"/>
  <c r="G229" i="1"/>
  <c r="H229" i="1"/>
  <c r="J229" i="1" s="1"/>
  <c r="F230" i="1"/>
  <c r="G230" i="1"/>
  <c r="H230" i="1"/>
  <c r="J230" i="1" s="1"/>
  <c r="F231" i="1"/>
  <c r="G231" i="1"/>
  <c r="H231" i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F244" i="1"/>
  <c r="G244" i="1"/>
  <c r="H244" i="1"/>
  <c r="F245" i="1"/>
  <c r="G245" i="1"/>
  <c r="H245" i="1"/>
  <c r="J245" i="1" s="1"/>
  <c r="F246" i="1"/>
  <c r="G246" i="1"/>
  <c r="H246" i="1"/>
  <c r="J246" i="1" s="1"/>
  <c r="F247" i="1"/>
  <c r="G247" i="1"/>
  <c r="H247" i="1"/>
  <c r="F248" i="1"/>
  <c r="G248" i="1"/>
  <c r="H248" i="1"/>
  <c r="J248" i="1" s="1"/>
  <c r="F249" i="1"/>
  <c r="G249" i="1"/>
  <c r="H249" i="1"/>
  <c r="F250" i="1"/>
  <c r="G250" i="1"/>
  <c r="H250" i="1"/>
  <c r="J250" i="1" s="1"/>
  <c r="F251" i="1"/>
  <c r="G251" i="1"/>
  <c r="H251" i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F256" i="1"/>
  <c r="G256" i="1"/>
  <c r="H256" i="1"/>
  <c r="J256" i="1" s="1"/>
  <c r="F257" i="1"/>
  <c r="G257" i="1"/>
  <c r="H257" i="1"/>
  <c r="F258" i="1"/>
  <c r="G258" i="1"/>
  <c r="H258" i="1"/>
  <c r="J258" i="1" s="1"/>
  <c r="F259" i="1"/>
  <c r="G259" i="1"/>
  <c r="H259" i="1"/>
  <c r="F260" i="1"/>
  <c r="G260" i="1"/>
  <c r="H260" i="1"/>
  <c r="F261" i="1"/>
  <c r="G261" i="1"/>
  <c r="H261" i="1"/>
  <c r="J261" i="1" s="1"/>
  <c r="F262" i="1"/>
  <c r="G262" i="1"/>
  <c r="H262" i="1"/>
  <c r="J262" i="1" s="1"/>
  <c r="F263" i="1"/>
  <c r="G263" i="1"/>
  <c r="H263" i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F276" i="1"/>
  <c r="G276" i="1"/>
  <c r="H276" i="1"/>
  <c r="F277" i="1"/>
  <c r="G277" i="1"/>
  <c r="H277" i="1"/>
  <c r="F278" i="1"/>
  <c r="G278" i="1"/>
  <c r="H278" i="1"/>
  <c r="J278" i="1" s="1"/>
  <c r="F279" i="1"/>
  <c r="G279" i="1"/>
  <c r="H279" i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F284" i="1"/>
  <c r="G284" i="1"/>
  <c r="H284" i="1"/>
  <c r="J284" i="1" s="1"/>
  <c r="F285" i="1"/>
  <c r="G285" i="1"/>
  <c r="H285" i="1"/>
  <c r="F286" i="1"/>
  <c r="G286" i="1"/>
  <c r="H286" i="1"/>
  <c r="J286" i="1" s="1"/>
  <c r="F287" i="1"/>
  <c r="G287" i="1"/>
  <c r="H287" i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F292" i="1"/>
  <c r="G292" i="1"/>
  <c r="H292" i="1"/>
  <c r="F293" i="1"/>
  <c r="G293" i="1"/>
  <c r="H293" i="1"/>
  <c r="J293" i="1" s="1"/>
  <c r="F294" i="1"/>
  <c r="G294" i="1"/>
  <c r="H294" i="1"/>
  <c r="J294" i="1" s="1"/>
  <c r="F295" i="1"/>
  <c r="G295" i="1"/>
  <c r="H295" i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F307" i="1"/>
  <c r="G307" i="1"/>
  <c r="H307" i="1"/>
  <c r="F308" i="1"/>
  <c r="G308" i="1"/>
  <c r="H308" i="1"/>
  <c r="F309" i="1"/>
  <c r="G309" i="1"/>
  <c r="H309" i="1"/>
  <c r="J309" i="1" s="1"/>
  <c r="F310" i="1"/>
  <c r="G310" i="1"/>
  <c r="H310" i="1"/>
  <c r="J310" i="1" s="1"/>
  <c r="F311" i="1"/>
  <c r="G311" i="1"/>
  <c r="H311" i="1"/>
  <c r="J311" i="1" s="1"/>
  <c r="F312" i="1"/>
  <c r="G312" i="1"/>
  <c r="H312" i="1"/>
  <c r="J312" i="1" s="1"/>
  <c r="F313" i="1"/>
  <c r="G313" i="1"/>
  <c r="H313" i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F324" i="1"/>
  <c r="G324" i="1"/>
  <c r="H324" i="1"/>
  <c r="F325" i="1"/>
  <c r="G325" i="1"/>
  <c r="H325" i="1"/>
  <c r="J325" i="1" s="1"/>
  <c r="F326" i="1"/>
  <c r="G326" i="1"/>
  <c r="H326" i="1"/>
  <c r="J326" i="1" s="1"/>
  <c r="F327" i="1"/>
  <c r="G327" i="1"/>
  <c r="H327" i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F363" i="1"/>
  <c r="G363" i="1"/>
  <c r="H363" i="1"/>
  <c r="J363" i="1" s="1"/>
  <c r="F364" i="1"/>
  <c r="G364" i="1"/>
  <c r="H364" i="1"/>
  <c r="J364" i="1" s="1"/>
  <c r="F365" i="1"/>
  <c r="G365" i="1"/>
  <c r="H365" i="1"/>
  <c r="F366" i="1"/>
  <c r="G366" i="1"/>
  <c r="H366" i="1"/>
  <c r="J366" i="1" s="1"/>
  <c r="F367" i="1"/>
  <c r="G367" i="1"/>
  <c r="H367" i="1"/>
  <c r="J367" i="1" s="1"/>
  <c r="F368" i="1"/>
  <c r="G368" i="1"/>
  <c r="H368" i="1"/>
  <c r="J368" i="1" s="1"/>
  <c r="F369" i="1"/>
  <c r="G369" i="1"/>
  <c r="H369" i="1"/>
  <c r="J369" i="1" s="1"/>
  <c r="F370" i="1"/>
  <c r="G370" i="1"/>
  <c r="H370" i="1"/>
  <c r="J370" i="1" s="1"/>
  <c r="F371" i="1"/>
  <c r="G371" i="1"/>
  <c r="H371" i="1"/>
  <c r="J371" i="1" s="1"/>
  <c r="F372" i="1"/>
  <c r="G372" i="1"/>
  <c r="H372" i="1"/>
  <c r="J372" i="1" s="1"/>
  <c r="F373" i="1"/>
  <c r="G373" i="1"/>
  <c r="H373" i="1"/>
  <c r="J373" i="1" s="1"/>
  <c r="F374" i="1"/>
  <c r="G374" i="1"/>
  <c r="H374" i="1"/>
  <c r="J374" i="1" s="1"/>
  <c r="F375" i="1"/>
  <c r="G375" i="1"/>
  <c r="H375" i="1"/>
  <c r="F376" i="1"/>
  <c r="G376" i="1"/>
  <c r="H376" i="1"/>
  <c r="J376" i="1" s="1"/>
  <c r="F377" i="1"/>
  <c r="G377" i="1"/>
  <c r="H377" i="1"/>
  <c r="J377" i="1" s="1"/>
  <c r="F378" i="1"/>
  <c r="G378" i="1"/>
  <c r="H378" i="1"/>
  <c r="J378" i="1" s="1"/>
  <c r="F379" i="1"/>
  <c r="G379" i="1"/>
  <c r="H379" i="1"/>
  <c r="J379" i="1" s="1"/>
  <c r="F380" i="1"/>
  <c r="G380" i="1"/>
  <c r="H380" i="1"/>
  <c r="J380" i="1" s="1"/>
  <c r="F381" i="1"/>
  <c r="G381" i="1"/>
  <c r="H381" i="1"/>
  <c r="J381" i="1" s="1"/>
  <c r="F382" i="1"/>
  <c r="G382" i="1"/>
  <c r="H382" i="1"/>
  <c r="J382" i="1" s="1"/>
  <c r="F383" i="1"/>
  <c r="G383" i="1"/>
  <c r="H383" i="1"/>
  <c r="F384" i="1"/>
  <c r="G384" i="1"/>
  <c r="H384" i="1"/>
  <c r="F385" i="1"/>
  <c r="G385" i="1"/>
  <c r="H385" i="1"/>
  <c r="J385" i="1" s="1"/>
  <c r="F386" i="1"/>
  <c r="G386" i="1"/>
  <c r="H386" i="1"/>
  <c r="J386" i="1" s="1"/>
  <c r="F387" i="1"/>
  <c r="G387" i="1"/>
  <c r="H387" i="1"/>
  <c r="F388" i="1"/>
  <c r="G388" i="1"/>
  <c r="H388" i="1"/>
  <c r="J388" i="1" s="1"/>
  <c r="F389" i="1"/>
  <c r="G389" i="1"/>
  <c r="H389" i="1"/>
  <c r="J389" i="1" s="1"/>
  <c r="F390" i="1"/>
  <c r="G390" i="1"/>
  <c r="H390" i="1"/>
  <c r="J390" i="1" s="1"/>
  <c r="F391" i="1"/>
  <c r="G391" i="1"/>
  <c r="H391" i="1"/>
  <c r="J391" i="1" s="1"/>
  <c r="F392" i="1"/>
  <c r="G392" i="1"/>
  <c r="H392" i="1"/>
  <c r="J392" i="1" s="1"/>
  <c r="F393" i="1"/>
  <c r="G393" i="1"/>
  <c r="H393" i="1"/>
  <c r="J393" i="1" s="1"/>
  <c r="F394" i="1"/>
  <c r="G394" i="1"/>
  <c r="H394" i="1"/>
  <c r="J394" i="1" s="1"/>
  <c r="F395" i="1"/>
  <c r="G395" i="1"/>
  <c r="H395" i="1"/>
  <c r="F396" i="1"/>
  <c r="G396" i="1"/>
  <c r="H396" i="1"/>
  <c r="J396" i="1" s="1"/>
  <c r="F397" i="1"/>
  <c r="G397" i="1"/>
  <c r="H397" i="1"/>
  <c r="J397" i="1" s="1"/>
  <c r="F398" i="1"/>
  <c r="G398" i="1"/>
  <c r="H398" i="1"/>
  <c r="J398" i="1" s="1"/>
  <c r="F399" i="1"/>
  <c r="G399" i="1"/>
  <c r="H399" i="1"/>
  <c r="F400" i="1"/>
  <c r="G400" i="1"/>
  <c r="H400" i="1"/>
  <c r="J400" i="1" s="1"/>
  <c r="F401" i="1"/>
  <c r="G401" i="1"/>
  <c r="H401" i="1"/>
  <c r="J401" i="1" s="1"/>
  <c r="F402" i="1"/>
  <c r="G402" i="1"/>
  <c r="H402" i="1"/>
  <c r="J402" i="1" s="1"/>
  <c r="F403" i="1"/>
  <c r="G403" i="1"/>
  <c r="H403" i="1"/>
  <c r="J403" i="1" s="1"/>
  <c r="F404" i="1"/>
  <c r="G404" i="1"/>
  <c r="H404" i="1"/>
  <c r="J404" i="1" s="1"/>
  <c r="F405" i="1"/>
  <c r="G405" i="1"/>
  <c r="H405" i="1"/>
  <c r="J405" i="1" s="1"/>
  <c r="F406" i="1"/>
  <c r="G406" i="1"/>
  <c r="H406" i="1"/>
  <c r="J406" i="1" s="1"/>
  <c r="F407" i="1"/>
  <c r="G407" i="1"/>
  <c r="H407" i="1"/>
  <c r="J407" i="1" s="1"/>
  <c r="F408" i="1"/>
  <c r="G408" i="1"/>
  <c r="H408" i="1"/>
  <c r="J408" i="1" s="1"/>
  <c r="F409" i="1"/>
  <c r="G409" i="1"/>
  <c r="H409" i="1"/>
  <c r="J409" i="1" s="1"/>
  <c r="F410" i="1"/>
  <c r="G410" i="1"/>
  <c r="H410" i="1"/>
  <c r="J410" i="1" s="1"/>
  <c r="F411" i="1"/>
  <c r="G411" i="1"/>
  <c r="H411" i="1"/>
  <c r="F412" i="1"/>
  <c r="G412" i="1"/>
  <c r="H412" i="1"/>
  <c r="J412" i="1" s="1"/>
  <c r="F413" i="1"/>
  <c r="G413" i="1"/>
  <c r="H413" i="1"/>
  <c r="J413" i="1" s="1"/>
  <c r="F414" i="1"/>
  <c r="G414" i="1"/>
  <c r="H414" i="1"/>
  <c r="J414" i="1" s="1"/>
  <c r="F415" i="1"/>
  <c r="G415" i="1"/>
  <c r="H415" i="1"/>
  <c r="J415" i="1" s="1"/>
  <c r="F416" i="1"/>
  <c r="G416" i="1"/>
  <c r="H416" i="1"/>
  <c r="F417" i="1"/>
  <c r="G417" i="1"/>
  <c r="H417" i="1"/>
  <c r="J417" i="1" s="1"/>
  <c r="F418" i="1"/>
  <c r="G418" i="1"/>
  <c r="H418" i="1"/>
  <c r="J418" i="1" s="1"/>
  <c r="F419" i="1"/>
  <c r="G419" i="1"/>
  <c r="H419" i="1"/>
  <c r="J419" i="1" s="1"/>
  <c r="F420" i="1"/>
  <c r="G420" i="1"/>
  <c r="H420" i="1"/>
  <c r="J420" i="1" s="1"/>
  <c r="F421" i="1"/>
  <c r="G421" i="1"/>
  <c r="H421" i="1"/>
  <c r="J421" i="1" s="1"/>
  <c r="F422" i="1"/>
  <c r="G422" i="1"/>
  <c r="H422" i="1"/>
  <c r="J422" i="1" s="1"/>
  <c r="F423" i="1"/>
  <c r="G423" i="1"/>
  <c r="H423" i="1"/>
  <c r="F424" i="1"/>
  <c r="G424" i="1"/>
  <c r="H424" i="1"/>
  <c r="J424" i="1" s="1"/>
  <c r="F425" i="1"/>
  <c r="G425" i="1"/>
  <c r="H425" i="1"/>
  <c r="J425" i="1" s="1"/>
  <c r="F426" i="1"/>
  <c r="G426" i="1"/>
  <c r="H426" i="1"/>
  <c r="J426" i="1" s="1"/>
  <c r="F427" i="1"/>
  <c r="G427" i="1"/>
  <c r="H427" i="1"/>
  <c r="J427" i="1" s="1"/>
  <c r="F428" i="1"/>
  <c r="G428" i="1"/>
  <c r="H428" i="1"/>
  <c r="J428" i="1" s="1"/>
  <c r="F429" i="1"/>
  <c r="G429" i="1"/>
  <c r="H429" i="1"/>
  <c r="J429" i="1" s="1"/>
  <c r="F430" i="1"/>
  <c r="G430" i="1"/>
  <c r="H430" i="1"/>
  <c r="J430" i="1" s="1"/>
  <c r="F431" i="1"/>
  <c r="G431" i="1"/>
  <c r="H431" i="1"/>
  <c r="J431" i="1" s="1"/>
  <c r="F432" i="1"/>
  <c r="G432" i="1"/>
  <c r="H432" i="1"/>
  <c r="J432" i="1" s="1"/>
  <c r="F433" i="1"/>
  <c r="G433" i="1"/>
  <c r="H433" i="1"/>
  <c r="J433" i="1" s="1"/>
  <c r="F434" i="1"/>
  <c r="G434" i="1"/>
  <c r="H434" i="1"/>
  <c r="J434" i="1" s="1"/>
  <c r="F435" i="1"/>
  <c r="G435" i="1"/>
  <c r="H435" i="1"/>
  <c r="J435" i="1" s="1"/>
  <c r="F436" i="1"/>
  <c r="G436" i="1"/>
  <c r="H436" i="1"/>
  <c r="J436" i="1" s="1"/>
  <c r="F437" i="1"/>
  <c r="G437" i="1"/>
  <c r="H437" i="1"/>
  <c r="J437" i="1" s="1"/>
  <c r="F438" i="1"/>
  <c r="G438" i="1"/>
  <c r="H438" i="1"/>
  <c r="J438" i="1" s="1"/>
  <c r="F439" i="1"/>
  <c r="G439" i="1"/>
  <c r="H439" i="1"/>
  <c r="J439" i="1" s="1"/>
  <c r="F440" i="1"/>
  <c r="G440" i="1"/>
  <c r="H440" i="1"/>
  <c r="J440" i="1" s="1"/>
  <c r="F441" i="1"/>
  <c r="G441" i="1"/>
  <c r="H441" i="1"/>
  <c r="J441" i="1" s="1"/>
  <c r="F442" i="1"/>
  <c r="G442" i="1"/>
  <c r="H442" i="1"/>
  <c r="J442" i="1" s="1"/>
  <c r="F443" i="1"/>
  <c r="G443" i="1"/>
  <c r="H443" i="1"/>
  <c r="F444" i="1"/>
  <c r="G444" i="1"/>
  <c r="H444" i="1"/>
  <c r="J444" i="1" s="1"/>
  <c r="F445" i="1"/>
  <c r="G445" i="1"/>
  <c r="H445" i="1"/>
  <c r="J445" i="1" s="1"/>
  <c r="F446" i="1"/>
  <c r="G446" i="1"/>
  <c r="H446" i="1"/>
  <c r="J446" i="1" s="1"/>
  <c r="F447" i="1"/>
  <c r="G447" i="1"/>
  <c r="H447" i="1"/>
  <c r="J447" i="1" s="1"/>
  <c r="F448" i="1"/>
  <c r="G448" i="1"/>
  <c r="H448" i="1"/>
  <c r="J448" i="1" s="1"/>
  <c r="F449" i="1"/>
  <c r="G449" i="1"/>
  <c r="H449" i="1"/>
  <c r="J449" i="1" s="1"/>
  <c r="F450" i="1"/>
  <c r="G450" i="1"/>
  <c r="H450" i="1"/>
  <c r="J450" i="1" s="1"/>
  <c r="F451" i="1"/>
  <c r="G451" i="1"/>
  <c r="H451" i="1"/>
  <c r="F452" i="1"/>
  <c r="G452" i="1"/>
  <c r="H452" i="1"/>
  <c r="J452" i="1" s="1"/>
  <c r="F453" i="1"/>
  <c r="G453" i="1"/>
  <c r="H453" i="1"/>
  <c r="J453" i="1" s="1"/>
  <c r="F454" i="1"/>
  <c r="G454" i="1"/>
  <c r="H454" i="1"/>
  <c r="J454" i="1" s="1"/>
  <c r="F455" i="1"/>
  <c r="G455" i="1"/>
  <c r="H455" i="1"/>
  <c r="F456" i="1"/>
  <c r="G456" i="1"/>
  <c r="H456" i="1"/>
  <c r="J456" i="1" s="1"/>
  <c r="F457" i="1"/>
  <c r="G457" i="1"/>
  <c r="H457" i="1"/>
  <c r="J457" i="1" s="1"/>
  <c r="F458" i="1"/>
  <c r="G458" i="1"/>
  <c r="H458" i="1"/>
  <c r="J458" i="1" s="1"/>
  <c r="F459" i="1"/>
  <c r="G459" i="1"/>
  <c r="H459" i="1"/>
  <c r="J459" i="1" s="1"/>
  <c r="F460" i="1"/>
  <c r="G460" i="1"/>
  <c r="H460" i="1"/>
  <c r="J460" i="1" s="1"/>
  <c r="F461" i="1"/>
  <c r="G461" i="1"/>
  <c r="H461" i="1"/>
  <c r="F462" i="1"/>
  <c r="G462" i="1"/>
  <c r="H462" i="1"/>
  <c r="J462" i="1" s="1"/>
  <c r="F463" i="1"/>
  <c r="G463" i="1"/>
  <c r="H463" i="1"/>
  <c r="J463" i="1" s="1"/>
  <c r="F464" i="1"/>
  <c r="G464" i="1"/>
  <c r="H464" i="1"/>
  <c r="J464" i="1" s="1"/>
  <c r="F465" i="1"/>
  <c r="G465" i="1"/>
  <c r="H465" i="1"/>
  <c r="J465" i="1" s="1"/>
  <c r="F466" i="1"/>
  <c r="G466" i="1"/>
  <c r="H466" i="1"/>
  <c r="J466" i="1" s="1"/>
  <c r="F467" i="1"/>
  <c r="G467" i="1"/>
  <c r="H467" i="1"/>
  <c r="F468" i="1"/>
  <c r="G468" i="1"/>
  <c r="H468" i="1"/>
  <c r="J468" i="1" s="1"/>
  <c r="F469" i="1"/>
  <c r="G469" i="1"/>
  <c r="H469" i="1"/>
  <c r="J469" i="1" s="1"/>
  <c r="F470" i="1"/>
  <c r="G470" i="1"/>
  <c r="H470" i="1"/>
  <c r="J470" i="1" s="1"/>
  <c r="F471" i="1"/>
  <c r="G471" i="1"/>
  <c r="H471" i="1"/>
  <c r="J471" i="1" s="1"/>
  <c r="F472" i="1"/>
  <c r="G472" i="1"/>
  <c r="H472" i="1"/>
  <c r="J472" i="1" s="1"/>
  <c r="F473" i="1"/>
  <c r="G473" i="1"/>
  <c r="H473" i="1"/>
  <c r="J473" i="1" s="1"/>
  <c r="F474" i="1"/>
  <c r="G474" i="1"/>
  <c r="H474" i="1"/>
  <c r="J474" i="1" s="1"/>
  <c r="F475" i="1"/>
  <c r="G475" i="1"/>
  <c r="H475" i="1"/>
  <c r="J475" i="1" s="1"/>
  <c r="F476" i="1"/>
  <c r="G476" i="1"/>
  <c r="H476" i="1"/>
  <c r="J476" i="1" s="1"/>
  <c r="F477" i="1"/>
  <c r="G477" i="1"/>
  <c r="H477" i="1"/>
  <c r="J477" i="1" s="1"/>
  <c r="F478" i="1"/>
  <c r="G478" i="1"/>
  <c r="H478" i="1"/>
  <c r="J478" i="1" s="1"/>
  <c r="F479" i="1"/>
  <c r="G479" i="1"/>
  <c r="H479" i="1"/>
  <c r="F480" i="1"/>
  <c r="G480" i="1"/>
  <c r="H480" i="1"/>
  <c r="J480" i="1" s="1"/>
  <c r="F481" i="1"/>
  <c r="G481" i="1"/>
  <c r="H481" i="1"/>
  <c r="J481" i="1" s="1"/>
  <c r="F482" i="1"/>
  <c r="G482" i="1"/>
  <c r="H482" i="1"/>
  <c r="J482" i="1" s="1"/>
  <c r="F483" i="1"/>
  <c r="G483" i="1"/>
  <c r="H483" i="1"/>
  <c r="J483" i="1" s="1"/>
  <c r="F484" i="1"/>
  <c r="G484" i="1"/>
  <c r="H484" i="1"/>
  <c r="J484" i="1" s="1"/>
  <c r="F485" i="1"/>
  <c r="G485" i="1"/>
  <c r="H485" i="1"/>
  <c r="J485" i="1" s="1"/>
  <c r="F486" i="1"/>
  <c r="G486" i="1"/>
  <c r="H486" i="1"/>
  <c r="J486" i="1" s="1"/>
  <c r="F487" i="1"/>
  <c r="G487" i="1"/>
  <c r="H487" i="1"/>
  <c r="J487" i="1" s="1"/>
  <c r="F488" i="1"/>
  <c r="G488" i="1"/>
  <c r="H488" i="1"/>
  <c r="J488" i="1" s="1"/>
  <c r="H2" i="1"/>
  <c r="G2" i="1"/>
  <c r="F2" i="1"/>
  <c r="H14" i="11"/>
  <c r="G14" i="11"/>
  <c r="F14" i="11"/>
  <c r="E14" i="11"/>
  <c r="D14" i="11"/>
  <c r="C14" i="11"/>
  <c r="B14" i="11"/>
  <c r="H14" i="10"/>
  <c r="G14" i="10"/>
  <c r="F14" i="10"/>
  <c r="E14" i="10"/>
  <c r="D14" i="10"/>
  <c r="C14" i="10"/>
  <c r="B14" i="10"/>
  <c r="G5" i="8"/>
  <c r="F5" i="8"/>
  <c r="G4" i="8"/>
  <c r="F4" i="8"/>
  <c r="C488" i="1"/>
  <c r="C487" i="1"/>
  <c r="C486" i="1"/>
  <c r="C485" i="1"/>
  <c r="C484" i="1"/>
  <c r="C483" i="1"/>
  <c r="C482" i="1"/>
  <c r="C481" i="1"/>
  <c r="C480" i="1"/>
  <c r="J479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J467" i="1"/>
  <c r="C467" i="1"/>
  <c r="C466" i="1"/>
  <c r="C465" i="1"/>
  <c r="C464" i="1"/>
  <c r="C463" i="1"/>
  <c r="C462" i="1"/>
  <c r="J461" i="1"/>
  <c r="C461" i="1"/>
  <c r="C460" i="1"/>
  <c r="C459" i="1"/>
  <c r="C458" i="1"/>
  <c r="C457" i="1"/>
  <c r="C456" i="1"/>
  <c r="J455" i="1"/>
  <c r="C455" i="1"/>
  <c r="C454" i="1"/>
  <c r="C453" i="1"/>
  <c r="C452" i="1"/>
  <c r="J451" i="1"/>
  <c r="C451" i="1"/>
  <c r="C450" i="1"/>
  <c r="C449" i="1"/>
  <c r="C448" i="1"/>
  <c r="C447" i="1"/>
  <c r="C446" i="1"/>
  <c r="C445" i="1"/>
  <c r="C444" i="1"/>
  <c r="J443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J423" i="1"/>
  <c r="C423" i="1"/>
  <c r="C422" i="1"/>
  <c r="C421" i="1"/>
  <c r="C420" i="1"/>
  <c r="C419" i="1"/>
  <c r="C418" i="1"/>
  <c r="C417" i="1"/>
  <c r="J416" i="1"/>
  <c r="C416" i="1"/>
  <c r="C415" i="1"/>
  <c r="C414" i="1"/>
  <c r="C413" i="1"/>
  <c r="C412" i="1"/>
  <c r="J411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J399" i="1"/>
  <c r="C399" i="1"/>
  <c r="C398" i="1"/>
  <c r="C397" i="1"/>
  <c r="C396" i="1"/>
  <c r="J395" i="1"/>
  <c r="C395" i="1"/>
  <c r="C394" i="1"/>
  <c r="C393" i="1"/>
  <c r="C392" i="1"/>
  <c r="C391" i="1"/>
  <c r="C390" i="1"/>
  <c r="C389" i="1"/>
  <c r="C388" i="1"/>
  <c r="J387" i="1"/>
  <c r="C387" i="1"/>
  <c r="C386" i="1"/>
  <c r="C385" i="1"/>
  <c r="J384" i="1"/>
  <c r="C384" i="1"/>
  <c r="J383" i="1"/>
  <c r="C383" i="1"/>
  <c r="C382" i="1"/>
  <c r="C381" i="1"/>
  <c r="C380" i="1"/>
  <c r="C379" i="1"/>
  <c r="C378" i="1"/>
  <c r="C377" i="1"/>
  <c r="C376" i="1"/>
  <c r="J375" i="1"/>
  <c r="C375" i="1"/>
  <c r="C374" i="1"/>
  <c r="C373" i="1"/>
  <c r="C372" i="1"/>
  <c r="C371" i="1"/>
  <c r="C370" i="1"/>
  <c r="C369" i="1"/>
  <c r="C368" i="1"/>
  <c r="C367" i="1"/>
  <c r="C366" i="1"/>
  <c r="J365" i="1"/>
  <c r="C365" i="1"/>
  <c r="C364" i="1"/>
  <c r="C363" i="1"/>
  <c r="C362" i="1"/>
  <c r="C361" i="1"/>
  <c r="C360" i="1"/>
  <c r="J359" i="1"/>
  <c r="C359" i="1"/>
  <c r="C358" i="1"/>
  <c r="C357" i="1"/>
  <c r="C356" i="1"/>
  <c r="C355" i="1"/>
  <c r="C354" i="1"/>
  <c r="C353" i="1"/>
  <c r="J352" i="1"/>
  <c r="C352" i="1"/>
  <c r="C351" i="1"/>
  <c r="C350" i="1"/>
  <c r="C349" i="1"/>
  <c r="C348" i="1"/>
  <c r="J347" i="1"/>
  <c r="C347" i="1"/>
  <c r="C346" i="1"/>
  <c r="C345" i="1"/>
  <c r="C344" i="1"/>
  <c r="C343" i="1"/>
  <c r="C342" i="1"/>
  <c r="C341" i="1"/>
  <c r="J340" i="1"/>
  <c r="C340" i="1"/>
  <c r="C339" i="1"/>
  <c r="C338" i="1"/>
  <c r="C337" i="1"/>
  <c r="C336" i="1"/>
  <c r="J335" i="1"/>
  <c r="C335" i="1"/>
  <c r="C334" i="1"/>
  <c r="C333" i="1"/>
  <c r="C332" i="1"/>
  <c r="J331" i="1"/>
  <c r="C331" i="1"/>
  <c r="C330" i="1"/>
  <c r="C329" i="1"/>
  <c r="C328" i="1"/>
  <c r="J327" i="1"/>
  <c r="C327" i="1"/>
  <c r="C326" i="1"/>
  <c r="C325" i="1"/>
  <c r="J324" i="1"/>
  <c r="C324" i="1"/>
  <c r="J323" i="1"/>
  <c r="C323" i="1"/>
  <c r="C322" i="1"/>
  <c r="C321" i="1"/>
  <c r="C320" i="1"/>
  <c r="C319" i="1"/>
  <c r="C318" i="1"/>
  <c r="C317" i="1"/>
  <c r="C316" i="1"/>
  <c r="C315" i="1"/>
  <c r="C314" i="1"/>
  <c r="J313" i="1"/>
  <c r="C313" i="1"/>
  <c r="C312" i="1"/>
  <c r="C311" i="1"/>
  <c r="C310" i="1"/>
  <c r="C309" i="1"/>
  <c r="J308" i="1"/>
  <c r="C308" i="1"/>
  <c r="J307" i="1"/>
  <c r="C307" i="1"/>
  <c r="C306" i="1"/>
  <c r="C305" i="1"/>
  <c r="C304" i="1"/>
  <c r="J303" i="1"/>
  <c r="C303" i="1"/>
  <c r="C302" i="1"/>
  <c r="C301" i="1"/>
  <c r="C300" i="1"/>
  <c r="J299" i="1"/>
  <c r="C299" i="1"/>
  <c r="C298" i="1"/>
  <c r="C297" i="1"/>
  <c r="C296" i="1"/>
  <c r="J295" i="1"/>
  <c r="C295" i="1"/>
  <c r="C294" i="1"/>
  <c r="C293" i="1"/>
  <c r="J292" i="1"/>
  <c r="C292" i="1"/>
  <c r="J291" i="1"/>
  <c r="C291" i="1"/>
  <c r="C290" i="1"/>
  <c r="C289" i="1"/>
  <c r="C288" i="1"/>
  <c r="J287" i="1"/>
  <c r="C287" i="1"/>
  <c r="C286" i="1"/>
  <c r="J285" i="1"/>
  <c r="C285" i="1"/>
  <c r="C284" i="1"/>
  <c r="J283" i="1"/>
  <c r="C283" i="1"/>
  <c r="C282" i="1"/>
  <c r="C281" i="1"/>
  <c r="C280" i="1"/>
  <c r="J279" i="1"/>
  <c r="C279" i="1"/>
  <c r="C278" i="1"/>
  <c r="J277" i="1"/>
  <c r="C277" i="1"/>
  <c r="J276" i="1"/>
  <c r="C276" i="1"/>
  <c r="J275" i="1"/>
  <c r="C275" i="1"/>
  <c r="C274" i="1"/>
  <c r="C273" i="1"/>
  <c r="C272" i="1"/>
  <c r="J271" i="1"/>
  <c r="C271" i="1"/>
  <c r="C270" i="1"/>
  <c r="C269" i="1"/>
  <c r="C268" i="1"/>
  <c r="J267" i="1"/>
  <c r="C267" i="1"/>
  <c r="C266" i="1"/>
  <c r="C265" i="1"/>
  <c r="C264" i="1"/>
  <c r="J263" i="1"/>
  <c r="C263" i="1"/>
  <c r="C262" i="1"/>
  <c r="C261" i="1"/>
  <c r="J260" i="1"/>
  <c r="C260" i="1"/>
  <c r="J259" i="1"/>
  <c r="C259" i="1"/>
  <c r="C258" i="1"/>
  <c r="J257" i="1"/>
  <c r="C257" i="1"/>
  <c r="C256" i="1"/>
  <c r="J255" i="1"/>
  <c r="C255" i="1"/>
  <c r="C254" i="1"/>
  <c r="C253" i="1"/>
  <c r="C252" i="1"/>
  <c r="J251" i="1"/>
  <c r="C251" i="1"/>
  <c r="C250" i="1"/>
  <c r="J249" i="1"/>
  <c r="C249" i="1"/>
  <c r="C248" i="1"/>
  <c r="J247" i="1"/>
  <c r="C247" i="1"/>
  <c r="C246" i="1"/>
  <c r="C245" i="1"/>
  <c r="J244" i="1"/>
  <c r="C244" i="1"/>
  <c r="J243" i="1"/>
  <c r="C243" i="1"/>
  <c r="C242" i="1"/>
  <c r="C241" i="1"/>
  <c r="C240" i="1"/>
  <c r="J239" i="1"/>
  <c r="C239" i="1"/>
  <c r="C238" i="1"/>
  <c r="C237" i="1"/>
  <c r="C236" i="1"/>
  <c r="J235" i="1"/>
  <c r="C235" i="1"/>
  <c r="C234" i="1"/>
  <c r="C233" i="1"/>
  <c r="C232" i="1"/>
  <c r="J231" i="1"/>
  <c r="C231" i="1"/>
  <c r="C230" i="1"/>
  <c r="C229" i="1"/>
  <c r="J228" i="1"/>
  <c r="C228" i="1"/>
  <c r="J227" i="1"/>
  <c r="C227" i="1"/>
  <c r="C226" i="1"/>
  <c r="C225" i="1"/>
  <c r="C224" i="1"/>
  <c r="J223" i="1"/>
  <c r="C223" i="1"/>
  <c r="C222" i="1"/>
  <c r="J221" i="1"/>
  <c r="C221" i="1"/>
  <c r="C220" i="1"/>
  <c r="J219" i="1"/>
  <c r="C219" i="1"/>
  <c r="C218" i="1"/>
  <c r="C217" i="1"/>
  <c r="C216" i="1"/>
  <c r="J215" i="1"/>
  <c r="C215" i="1"/>
  <c r="C214" i="1"/>
  <c r="J213" i="1"/>
  <c r="C213" i="1"/>
  <c r="J212" i="1"/>
  <c r="C212" i="1"/>
  <c r="J211" i="1"/>
  <c r="C211" i="1"/>
  <c r="C210" i="1"/>
  <c r="C209" i="1"/>
  <c r="C208" i="1"/>
  <c r="J207" i="1"/>
  <c r="C207" i="1"/>
  <c r="C206" i="1"/>
  <c r="C205" i="1"/>
  <c r="C204" i="1"/>
  <c r="J203" i="1"/>
  <c r="C203" i="1"/>
  <c r="C202" i="1"/>
  <c r="C201" i="1"/>
  <c r="C200" i="1"/>
  <c r="J199" i="1"/>
  <c r="C199" i="1"/>
  <c r="C198" i="1"/>
  <c r="C197" i="1"/>
  <c r="J196" i="1"/>
  <c r="C196" i="1"/>
  <c r="J195" i="1"/>
  <c r="C195" i="1"/>
  <c r="C194" i="1"/>
  <c r="J193" i="1"/>
  <c r="C193" i="1"/>
  <c r="C192" i="1"/>
  <c r="J191" i="1"/>
  <c r="C191" i="1"/>
  <c r="C190" i="1"/>
  <c r="C189" i="1"/>
  <c r="C188" i="1"/>
  <c r="J187" i="1"/>
  <c r="C187" i="1"/>
  <c r="C186" i="1"/>
  <c r="J185" i="1"/>
  <c r="C185" i="1"/>
  <c r="C184" i="1"/>
  <c r="J183" i="1"/>
  <c r="C183" i="1"/>
  <c r="C182" i="1"/>
  <c r="C181" i="1"/>
  <c r="J180" i="1"/>
  <c r="C180" i="1"/>
  <c r="J179" i="1"/>
  <c r="C179" i="1"/>
  <c r="C178" i="1"/>
  <c r="C177" i="1"/>
  <c r="C176" i="1"/>
  <c r="J175" i="1"/>
  <c r="C175" i="1"/>
  <c r="C174" i="1"/>
  <c r="C173" i="1"/>
  <c r="C172" i="1"/>
  <c r="J171" i="1"/>
  <c r="C171" i="1"/>
  <c r="C170" i="1"/>
  <c r="C169" i="1"/>
  <c r="C168" i="1"/>
  <c r="J167" i="1"/>
  <c r="C167" i="1"/>
  <c r="C166" i="1"/>
  <c r="C165" i="1"/>
  <c r="J164" i="1"/>
  <c r="C164" i="1"/>
  <c r="J163" i="1"/>
  <c r="C163" i="1"/>
  <c r="C162" i="1"/>
  <c r="C161" i="1"/>
  <c r="C160" i="1"/>
  <c r="J159" i="1"/>
  <c r="C159" i="1"/>
  <c r="C158" i="1"/>
  <c r="J157" i="1"/>
  <c r="C157" i="1"/>
  <c r="C156" i="1"/>
  <c r="J155" i="1"/>
  <c r="C155" i="1"/>
  <c r="C154" i="1"/>
  <c r="C153" i="1"/>
  <c r="C152" i="1"/>
  <c r="J151" i="1"/>
  <c r="C151" i="1"/>
  <c r="C150" i="1"/>
  <c r="J149" i="1"/>
  <c r="C149" i="1"/>
  <c r="J148" i="1"/>
  <c r="C148" i="1"/>
  <c r="J147" i="1"/>
  <c r="C147" i="1"/>
  <c r="C146" i="1"/>
  <c r="C145" i="1"/>
  <c r="C144" i="1"/>
  <c r="J143" i="1"/>
  <c r="C143" i="1"/>
  <c r="C142" i="1"/>
  <c r="C141" i="1"/>
  <c r="C140" i="1"/>
  <c r="J139" i="1"/>
  <c r="C139" i="1"/>
  <c r="C138" i="1"/>
  <c r="C137" i="1"/>
  <c r="C136" i="1"/>
  <c r="J135" i="1"/>
  <c r="C135" i="1"/>
  <c r="C134" i="1"/>
  <c r="C133" i="1"/>
  <c r="J132" i="1"/>
  <c r="C132" i="1"/>
  <c r="J131" i="1"/>
  <c r="C131" i="1"/>
  <c r="C130" i="1"/>
  <c r="J129" i="1"/>
  <c r="C129" i="1"/>
  <c r="C128" i="1"/>
  <c r="J127" i="1"/>
  <c r="C127" i="1"/>
  <c r="C126" i="1"/>
  <c r="C125" i="1"/>
  <c r="C124" i="1"/>
  <c r="J123" i="1"/>
  <c r="C123" i="1"/>
  <c r="C122" i="1"/>
  <c r="J121" i="1"/>
  <c r="C121" i="1"/>
  <c r="C120" i="1"/>
  <c r="J119" i="1"/>
  <c r="C119" i="1"/>
  <c r="C118" i="1"/>
  <c r="C117" i="1"/>
  <c r="J116" i="1"/>
  <c r="C116" i="1"/>
  <c r="J115" i="1"/>
  <c r="C115" i="1"/>
  <c r="C114" i="1"/>
  <c r="C113" i="1"/>
  <c r="C112" i="1"/>
  <c r="J111" i="1"/>
  <c r="C111" i="1"/>
  <c r="C110" i="1"/>
  <c r="C109" i="1"/>
  <c r="C108" i="1"/>
  <c r="J107" i="1"/>
  <c r="C107" i="1"/>
  <c r="C106" i="1"/>
  <c r="C105" i="1"/>
  <c r="C104" i="1"/>
  <c r="J103" i="1"/>
  <c r="C103" i="1"/>
  <c r="C102" i="1"/>
  <c r="C101" i="1"/>
  <c r="J100" i="1"/>
  <c r="C100" i="1"/>
  <c r="J99" i="1"/>
  <c r="C99" i="1"/>
  <c r="C98" i="1"/>
  <c r="C97" i="1"/>
  <c r="C96" i="1"/>
  <c r="J95" i="1"/>
  <c r="C95" i="1"/>
  <c r="C94" i="1"/>
  <c r="J93" i="1"/>
  <c r="C93" i="1"/>
  <c r="C92" i="1"/>
  <c r="J91" i="1"/>
  <c r="C91" i="1"/>
  <c r="C90" i="1"/>
  <c r="C89" i="1"/>
  <c r="C88" i="1"/>
  <c r="J87" i="1"/>
  <c r="C87" i="1"/>
  <c r="C86" i="1"/>
  <c r="J85" i="1"/>
  <c r="C85" i="1"/>
  <c r="J84" i="1"/>
  <c r="C84" i="1"/>
  <c r="J83" i="1"/>
  <c r="C83" i="1"/>
  <c r="C82" i="1"/>
  <c r="C81" i="1"/>
  <c r="C80" i="1"/>
  <c r="J79" i="1"/>
  <c r="C79" i="1"/>
  <c r="C78" i="1"/>
  <c r="C77" i="1"/>
  <c r="C76" i="1"/>
  <c r="J75" i="1"/>
  <c r="C75" i="1"/>
  <c r="C74" i="1"/>
  <c r="C73" i="1"/>
  <c r="C72" i="1"/>
  <c r="J71" i="1"/>
  <c r="C71" i="1"/>
  <c r="C70" i="1"/>
  <c r="C69" i="1"/>
  <c r="J68" i="1"/>
  <c r="C68" i="1"/>
  <c r="J67" i="1"/>
  <c r="C67" i="1"/>
  <c r="C66" i="1"/>
  <c r="J65" i="1"/>
  <c r="C65" i="1"/>
  <c r="C64" i="1"/>
  <c r="J63" i="1"/>
  <c r="C63" i="1"/>
  <c r="C62" i="1"/>
  <c r="C61" i="1"/>
  <c r="C60" i="1"/>
  <c r="J59" i="1"/>
  <c r="C59" i="1"/>
  <c r="C58" i="1"/>
  <c r="J57" i="1"/>
  <c r="C57" i="1"/>
  <c r="C56" i="1"/>
  <c r="J55" i="1"/>
  <c r="C55" i="1"/>
  <c r="C54" i="1"/>
  <c r="C53" i="1"/>
  <c r="J52" i="1"/>
  <c r="C52" i="1"/>
  <c r="J51" i="1"/>
  <c r="C51" i="1"/>
  <c r="C50" i="1"/>
  <c r="C49" i="1"/>
  <c r="C48" i="1"/>
  <c r="J47" i="1"/>
  <c r="C47" i="1"/>
  <c r="C46" i="1"/>
  <c r="C45" i="1"/>
  <c r="C44" i="1"/>
  <c r="J43" i="1"/>
  <c r="C43" i="1"/>
  <c r="C42" i="1"/>
  <c r="C41" i="1"/>
  <c r="C40" i="1"/>
  <c r="J39" i="1"/>
  <c r="C39" i="1"/>
  <c r="C38" i="1"/>
  <c r="C37" i="1"/>
  <c r="J36" i="1"/>
  <c r="C36" i="1"/>
  <c r="J35" i="1"/>
  <c r="C35" i="1"/>
  <c r="C34" i="1"/>
  <c r="C33" i="1"/>
  <c r="C32" i="1"/>
  <c r="J31" i="1"/>
  <c r="C31" i="1"/>
  <c r="C30" i="1"/>
  <c r="J29" i="1"/>
  <c r="C29" i="1"/>
  <c r="C28" i="1"/>
  <c r="J27" i="1"/>
  <c r="C27" i="1"/>
  <c r="C26" i="1"/>
  <c r="C25" i="1"/>
  <c r="C24" i="1"/>
  <c r="J23" i="1"/>
  <c r="C23" i="1"/>
  <c r="C22" i="1"/>
  <c r="J21" i="1"/>
  <c r="C21" i="1"/>
  <c r="J20" i="1"/>
  <c r="C20" i="1"/>
  <c r="J19" i="1"/>
  <c r="C19" i="1"/>
  <c r="C18" i="1"/>
  <c r="C17" i="1"/>
  <c r="C16" i="1"/>
  <c r="J15" i="1"/>
  <c r="C15" i="1"/>
  <c r="C14" i="1"/>
  <c r="C13" i="1"/>
  <c r="C12" i="1"/>
  <c r="J11" i="1"/>
  <c r="C11" i="1"/>
  <c r="C10" i="1"/>
  <c r="C9" i="1"/>
  <c r="C8" i="1"/>
  <c r="J7" i="1"/>
  <c r="C7" i="1"/>
  <c r="C6" i="1"/>
  <c r="C5" i="1"/>
  <c r="C4" i="1"/>
  <c r="J3" i="1"/>
  <c r="C3" i="1"/>
  <c r="C2" i="1"/>
  <c r="J2" i="1" l="1"/>
</calcChain>
</file>

<file path=xl/sharedStrings.xml><?xml version="1.0" encoding="utf-8"?>
<sst xmlns="http://schemas.openxmlformats.org/spreadsheetml/2006/main" count="1128" uniqueCount="73">
  <si>
    <t>No.</t>
    <phoneticPr fontId="3"/>
  </si>
  <si>
    <t>売上日</t>
    <rPh sb="0" eb="2">
      <t>ウリアゲ</t>
    </rPh>
    <rPh sb="2" eb="3">
      <t>ビ</t>
    </rPh>
    <phoneticPr fontId="3"/>
  </si>
  <si>
    <t>区分</t>
    <rPh sb="0" eb="2">
      <t>クブン</t>
    </rPh>
    <phoneticPr fontId="3"/>
  </si>
  <si>
    <t>店舗名</t>
    <rPh sb="0" eb="2">
      <t>テンポ</t>
    </rPh>
    <rPh sb="2" eb="3">
      <t>メイ</t>
    </rPh>
    <phoneticPr fontId="3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</si>
  <si>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</si>
  <si>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</si>
  <si>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</si>
  <si>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単価</t>
    <rPh sb="0" eb="2">
      <t>タンカ</t>
    </rPh>
    <phoneticPr fontId="3"/>
  </si>
  <si>
    <t>個数</t>
    <rPh sb="0" eb="2">
      <t>コスウ</t>
    </rPh>
    <phoneticPr fontId="3"/>
  </si>
  <si>
    <t>駅前店</t>
  </si>
  <si>
    <t>F001</t>
  </si>
  <si>
    <t>いちごミックス</t>
  </si>
  <si>
    <t>フルーツ</t>
  </si>
  <si>
    <t>F002</t>
  </si>
  <si>
    <t>バナナミルク</t>
  </si>
  <si>
    <t>F003</t>
  </si>
  <si>
    <t>ブルーベリーヨーグルト</t>
  </si>
  <si>
    <t>V001</t>
  </si>
  <si>
    <t>キャロット</t>
  </si>
  <si>
    <t>ベジタブル</t>
  </si>
  <si>
    <t>V002</t>
  </si>
  <si>
    <t>ケール＆レモン</t>
  </si>
  <si>
    <t>V003</t>
  </si>
  <si>
    <t>フレッシュトマト</t>
  </si>
  <si>
    <t>K071</t>
  </si>
  <si>
    <t>ホワイトピーチ</t>
  </si>
  <si>
    <t>季節限定</t>
  </si>
  <si>
    <t>K072</t>
  </si>
  <si>
    <t>マスクメロン</t>
  </si>
  <si>
    <t>公園店</t>
  </si>
  <si>
    <t>行ラベル</t>
  </si>
  <si>
    <t>総計</t>
  </si>
  <si>
    <t>合計 / 個数</t>
  </si>
  <si>
    <t>売上金額</t>
    <rPh sb="0" eb="2">
      <t>ウリアゲ</t>
    </rPh>
    <rPh sb="2" eb="4">
      <t>キンガク</t>
    </rPh>
    <phoneticPr fontId="3"/>
  </si>
  <si>
    <t>列ラベル</t>
  </si>
  <si>
    <t>商品別個数比較</t>
    <rPh sb="0" eb="2">
      <t>ショウヒン</t>
    </rPh>
    <rPh sb="2" eb="3">
      <t>ベツ</t>
    </rPh>
    <rPh sb="3" eb="5">
      <t>コスウ</t>
    </rPh>
    <rPh sb="5" eb="7">
      <t>ヒカク</t>
    </rPh>
    <phoneticPr fontId="3"/>
  </si>
  <si>
    <t>駅前店</t>
    <rPh sb="0" eb="3">
      <t>エキマエテン</t>
    </rPh>
    <phoneticPr fontId="3"/>
  </si>
  <si>
    <t>公園店</t>
    <rPh sb="0" eb="2">
      <t>コウエン</t>
    </rPh>
    <rPh sb="2" eb="3">
      <t>テン</t>
    </rPh>
    <phoneticPr fontId="3"/>
  </si>
  <si>
    <t>フルーツ</t>
    <phoneticPr fontId="3"/>
  </si>
  <si>
    <t>ベジタブル</t>
    <phoneticPr fontId="3"/>
  </si>
  <si>
    <t>季節限定</t>
    <rPh sb="0" eb="4">
      <t>キセツゲンテイ</t>
    </rPh>
    <phoneticPr fontId="3"/>
  </si>
  <si>
    <t>店舗別売上個数（7月）</t>
    <rPh sb="0" eb="3">
      <t>テンポベツ</t>
    </rPh>
    <rPh sb="3" eb="5">
      <t>ウリアゲ</t>
    </rPh>
    <rPh sb="5" eb="7">
      <t>コスウ</t>
    </rPh>
    <rPh sb="9" eb="10">
      <t>ガツ</t>
    </rPh>
    <phoneticPr fontId="3"/>
  </si>
  <si>
    <t>日付</t>
    <rPh sb="0" eb="2">
      <t>ヒヅケ</t>
    </rPh>
    <phoneticPr fontId="3"/>
  </si>
  <si>
    <t>駅前店</t>
    <rPh sb="0" eb="3">
      <t>エキマエテン</t>
    </rPh>
    <phoneticPr fontId="3"/>
  </si>
  <si>
    <t>公園店</t>
    <rPh sb="0" eb="3">
      <t>コウエンテン</t>
    </rPh>
    <phoneticPr fontId="3"/>
  </si>
  <si>
    <t>平均値</t>
    <rPh sb="0" eb="3">
      <t>ヘイキンチ</t>
    </rPh>
    <phoneticPr fontId="3"/>
  </si>
  <si>
    <t>中央値</t>
    <rPh sb="0" eb="3">
      <t>チュウオウチ</t>
    </rPh>
    <phoneticPr fontId="3"/>
  </si>
  <si>
    <t>個数</t>
    <rPh sb="0" eb="2">
      <t>コスウ</t>
    </rPh>
    <phoneticPr fontId="3"/>
  </si>
  <si>
    <t>移動平均</t>
    <rPh sb="0" eb="4">
      <t>イドウヘイキン</t>
    </rPh>
    <phoneticPr fontId="3"/>
  </si>
  <si>
    <t>期間</t>
    <rPh sb="0" eb="2">
      <t>キカン</t>
    </rPh>
    <phoneticPr fontId="3"/>
  </si>
  <si>
    <t>月</t>
    <rPh sb="0" eb="1">
      <t>ゲツ</t>
    </rPh>
    <phoneticPr fontId="3"/>
  </si>
  <si>
    <t>火</t>
    <rPh sb="0" eb="1">
      <t>カ</t>
    </rPh>
    <phoneticPr fontId="3"/>
  </si>
  <si>
    <t>水</t>
    <rPh sb="0" eb="1">
      <t>スイ</t>
    </rPh>
    <phoneticPr fontId="3"/>
  </si>
  <si>
    <t>木</t>
    <rPh sb="0" eb="1">
      <t>モク</t>
    </rPh>
    <phoneticPr fontId="3"/>
  </si>
  <si>
    <t>金</t>
    <rPh sb="0" eb="1">
      <t>キン</t>
    </rPh>
    <phoneticPr fontId="3"/>
  </si>
  <si>
    <t>土</t>
    <rPh sb="0" eb="1">
      <t>ド</t>
    </rPh>
    <phoneticPr fontId="3"/>
  </si>
  <si>
    <t>日</t>
    <rPh sb="0" eb="1">
      <t>ニチ</t>
    </rPh>
    <phoneticPr fontId="3"/>
  </si>
  <si>
    <t>7/1~7/4</t>
    <phoneticPr fontId="3"/>
  </si>
  <si>
    <t>7/5~7/11</t>
    <phoneticPr fontId="3"/>
  </si>
  <si>
    <t>7/12~7/18</t>
    <phoneticPr fontId="3"/>
  </si>
  <si>
    <t>7/19~7/25</t>
    <phoneticPr fontId="3"/>
  </si>
  <si>
    <t>7/26~8/1</t>
    <phoneticPr fontId="3"/>
  </si>
  <si>
    <t>8/2~8/8</t>
    <phoneticPr fontId="3"/>
  </si>
  <si>
    <t>8/9~8/15</t>
    <phoneticPr fontId="3"/>
  </si>
  <si>
    <t>8/16~8/22</t>
    <phoneticPr fontId="3"/>
  </si>
  <si>
    <t>8/23~8/29</t>
    <phoneticPr fontId="3"/>
  </si>
  <si>
    <t>8/30~8/31</t>
    <phoneticPr fontId="3"/>
  </si>
  <si>
    <t>曜日平均</t>
    <rPh sb="0" eb="4">
      <t>ヨウビヘイキン</t>
    </rPh>
    <phoneticPr fontId="3"/>
  </si>
  <si>
    <t>売上個数（週単位）</t>
    <rPh sb="0" eb="4">
      <t>ウリアゲコスウ</t>
    </rPh>
    <rPh sb="5" eb="8">
      <t>シュウタンイ</t>
    </rPh>
    <phoneticPr fontId="3"/>
  </si>
  <si>
    <t>駅前店</t>
    <rPh sb="0" eb="3">
      <t>エキマエテン</t>
    </rPh>
    <phoneticPr fontId="3"/>
  </si>
  <si>
    <t>公園店</t>
    <rPh sb="0" eb="3">
      <t>コウエンテン</t>
    </rPh>
    <phoneticPr fontId="3"/>
  </si>
  <si>
    <t>前週比</t>
    <rPh sb="0" eb="3">
      <t>ゼンシュウヒ</t>
    </rPh>
    <phoneticPr fontId="3"/>
  </si>
  <si>
    <t>全店舗売上個数（7/1～8/31）</t>
    <rPh sb="0" eb="3">
      <t>ゼンテンポ</t>
    </rPh>
    <rPh sb="3" eb="5">
      <t>ウリアゲ</t>
    </rPh>
    <rPh sb="5" eb="7">
      <t>コスウ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</si>
</sst>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m/d;@"/>
    <numFmt numFmtId="178" formatCode="0.0"/>
    <numFmt numFmtId="179" formatCode="m/d\(aaa\)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176" fontId="0" fillId="0" borderId="0" xfId="0" applyNumberFormat="1" applyAlignment="1">
      <alignment horizontal="left"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0" xfId="0" applyFill="1" applyBorder="1" applyAlignment="1">
      <alignment horizontal="center" vertical="center"/>
    </xf>
    <xf numFmtId="177" fontId="0" fillId="0" borderId="0" xfId="0" applyNumberFormat="1" applyBorder="1">
      <alignment vertical="center"/>
    </xf>
    <xf numFmtId="0" fontId="0" fillId="0" borderId="0" xfId="0" applyNumberFormat="1" applyBorder="1">
      <alignment vertical="center"/>
    </xf>
    <xf numFmtId="178" fontId="0" fillId="0" borderId="0" xfId="0" applyNumberFormat="1">
      <alignment vertical="center"/>
    </xf>
    <xf numFmtId="0" fontId="0" fillId="3" borderId="1" xfId="0" applyFill="1" applyBorder="1" applyAlignment="1">
      <alignment horizontal="center" vertical="center"/>
    </xf>
    <xf numFmtId="179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2" fillId="4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売上個数の推移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時系列!$B$3</c:f>
              <c:strCache>
                <c:ptCount val="1"/>
                <c:pt idx="0">
                  <c:v>個数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時系列!$A$4:$A$65</c:f>
              <c:numCache>
                <c:formatCode>m/d;@</c:formatCode>
                <c:ptCount val="62"/>
                <c:pt idx="0">
                  <c:v>44378</c:v>
                </c:pt>
                <c:pt idx="1">
                  <c:v>44379</c:v>
                </c:pt>
                <c:pt idx="2">
                  <c:v>44380</c:v>
                </c:pt>
                <c:pt idx="3">
                  <c:v>44381</c:v>
                </c:pt>
                <c:pt idx="4">
                  <c:v>44382</c:v>
                </c:pt>
                <c:pt idx="5">
                  <c:v>44383</c:v>
                </c:pt>
                <c:pt idx="6">
                  <c:v>44384</c:v>
                </c:pt>
                <c:pt idx="7">
                  <c:v>44385</c:v>
                </c:pt>
                <c:pt idx="8">
                  <c:v>44386</c:v>
                </c:pt>
                <c:pt idx="9">
                  <c:v>44387</c:v>
                </c:pt>
                <c:pt idx="10">
                  <c:v>44388</c:v>
                </c:pt>
                <c:pt idx="11">
                  <c:v>44389</c:v>
                </c:pt>
                <c:pt idx="12">
                  <c:v>44390</c:v>
                </c:pt>
                <c:pt idx="13">
                  <c:v>44391</c:v>
                </c:pt>
                <c:pt idx="14">
                  <c:v>44392</c:v>
                </c:pt>
                <c:pt idx="15">
                  <c:v>44393</c:v>
                </c:pt>
                <c:pt idx="16">
                  <c:v>44394</c:v>
                </c:pt>
                <c:pt idx="17">
                  <c:v>44395</c:v>
                </c:pt>
                <c:pt idx="18">
                  <c:v>44396</c:v>
                </c:pt>
                <c:pt idx="19">
                  <c:v>44397</c:v>
                </c:pt>
                <c:pt idx="20">
                  <c:v>44398</c:v>
                </c:pt>
                <c:pt idx="21">
                  <c:v>44399</c:v>
                </c:pt>
                <c:pt idx="22">
                  <c:v>44400</c:v>
                </c:pt>
                <c:pt idx="23">
                  <c:v>44401</c:v>
                </c:pt>
                <c:pt idx="24">
                  <c:v>44402</c:v>
                </c:pt>
                <c:pt idx="25">
                  <c:v>44403</c:v>
                </c:pt>
                <c:pt idx="26">
                  <c:v>44404</c:v>
                </c:pt>
                <c:pt idx="27">
                  <c:v>44405</c:v>
                </c:pt>
                <c:pt idx="28">
                  <c:v>44406</c:v>
                </c:pt>
                <c:pt idx="29">
                  <c:v>44407</c:v>
                </c:pt>
                <c:pt idx="30">
                  <c:v>44408</c:v>
                </c:pt>
                <c:pt idx="31">
                  <c:v>44409</c:v>
                </c:pt>
                <c:pt idx="32">
                  <c:v>44410</c:v>
                </c:pt>
                <c:pt idx="33">
                  <c:v>44411</c:v>
                </c:pt>
                <c:pt idx="34">
                  <c:v>44412</c:v>
                </c:pt>
                <c:pt idx="35">
                  <c:v>44413</c:v>
                </c:pt>
                <c:pt idx="36">
                  <c:v>44414</c:v>
                </c:pt>
                <c:pt idx="37">
                  <c:v>44415</c:v>
                </c:pt>
                <c:pt idx="38">
                  <c:v>44416</c:v>
                </c:pt>
                <c:pt idx="39">
                  <c:v>44417</c:v>
                </c:pt>
                <c:pt idx="40">
                  <c:v>44418</c:v>
                </c:pt>
                <c:pt idx="41">
                  <c:v>44419</c:v>
                </c:pt>
                <c:pt idx="42">
                  <c:v>44420</c:v>
                </c:pt>
                <c:pt idx="43">
                  <c:v>44421</c:v>
                </c:pt>
                <c:pt idx="44">
                  <c:v>44422</c:v>
                </c:pt>
                <c:pt idx="45">
                  <c:v>44423</c:v>
                </c:pt>
                <c:pt idx="46">
                  <c:v>44424</c:v>
                </c:pt>
                <c:pt idx="47">
                  <c:v>44425</c:v>
                </c:pt>
                <c:pt idx="48">
                  <c:v>44426</c:v>
                </c:pt>
                <c:pt idx="49">
                  <c:v>44427</c:v>
                </c:pt>
                <c:pt idx="50">
                  <c:v>44428</c:v>
                </c:pt>
                <c:pt idx="51">
                  <c:v>44429</c:v>
                </c:pt>
                <c:pt idx="52">
                  <c:v>44430</c:v>
                </c:pt>
                <c:pt idx="53">
                  <c:v>44431</c:v>
                </c:pt>
                <c:pt idx="54">
                  <c:v>44432</c:v>
                </c:pt>
                <c:pt idx="55">
                  <c:v>44433</c:v>
                </c:pt>
                <c:pt idx="56">
                  <c:v>44434</c:v>
                </c:pt>
                <c:pt idx="57">
                  <c:v>44435</c:v>
                </c:pt>
                <c:pt idx="58">
                  <c:v>44436</c:v>
                </c:pt>
                <c:pt idx="59">
                  <c:v>44437</c:v>
                </c:pt>
                <c:pt idx="60">
                  <c:v>44438</c:v>
                </c:pt>
                <c:pt idx="61">
                  <c:v>44439</c:v>
                </c:pt>
              </c:numCache>
            </c:numRef>
          </c:cat>
          <c:val>
            <c:numRef>
              <c:f>時系列!$B$4:$B$65</c:f>
              <c:numCache>
                <c:formatCode>General</c:formatCode>
                <c:ptCount val="62"/>
                <c:pt idx="0">
                  <c:v>100</c:v>
                </c:pt>
                <c:pt idx="1">
                  <c:v>113</c:v>
                </c:pt>
                <c:pt idx="2">
                  <c:v>124</c:v>
                </c:pt>
                <c:pt idx="3">
                  <c:v>73</c:v>
                </c:pt>
                <c:pt idx="4">
                  <c:v>69</c:v>
                </c:pt>
                <c:pt idx="5">
                  <c:v>77</c:v>
                </c:pt>
                <c:pt idx="6">
                  <c:v>85</c:v>
                </c:pt>
                <c:pt idx="7">
                  <c:v>101</c:v>
                </c:pt>
                <c:pt idx="8">
                  <c:v>122</c:v>
                </c:pt>
                <c:pt idx="9">
                  <c:v>146</c:v>
                </c:pt>
                <c:pt idx="10">
                  <c:v>139</c:v>
                </c:pt>
                <c:pt idx="11">
                  <c:v>117</c:v>
                </c:pt>
                <c:pt idx="12">
                  <c:v>79</c:v>
                </c:pt>
                <c:pt idx="13">
                  <c:v>78</c:v>
                </c:pt>
                <c:pt idx="14">
                  <c:v>84</c:v>
                </c:pt>
                <c:pt idx="15">
                  <c:v>84</c:v>
                </c:pt>
                <c:pt idx="16">
                  <c:v>136</c:v>
                </c:pt>
                <c:pt idx="17">
                  <c:v>123</c:v>
                </c:pt>
                <c:pt idx="18">
                  <c:v>79</c:v>
                </c:pt>
                <c:pt idx="19">
                  <c:v>80</c:v>
                </c:pt>
                <c:pt idx="20">
                  <c:v>80</c:v>
                </c:pt>
                <c:pt idx="21">
                  <c:v>109</c:v>
                </c:pt>
                <c:pt idx="22">
                  <c:v>87</c:v>
                </c:pt>
                <c:pt idx="23">
                  <c:v>132</c:v>
                </c:pt>
                <c:pt idx="24">
                  <c:v>159</c:v>
                </c:pt>
                <c:pt idx="25">
                  <c:v>96</c:v>
                </c:pt>
                <c:pt idx="26">
                  <c:v>77</c:v>
                </c:pt>
                <c:pt idx="27">
                  <c:v>107</c:v>
                </c:pt>
                <c:pt idx="28">
                  <c:v>93</c:v>
                </c:pt>
                <c:pt idx="29">
                  <c:v>100</c:v>
                </c:pt>
                <c:pt idx="30">
                  <c:v>129</c:v>
                </c:pt>
                <c:pt idx="31">
                  <c:v>151</c:v>
                </c:pt>
                <c:pt idx="32">
                  <c:v>103</c:v>
                </c:pt>
                <c:pt idx="33">
                  <c:v>97</c:v>
                </c:pt>
                <c:pt idx="34">
                  <c:v>100</c:v>
                </c:pt>
                <c:pt idx="35">
                  <c:v>95</c:v>
                </c:pt>
                <c:pt idx="36">
                  <c:v>113</c:v>
                </c:pt>
                <c:pt idx="37">
                  <c:v>161</c:v>
                </c:pt>
                <c:pt idx="38">
                  <c:v>175</c:v>
                </c:pt>
                <c:pt idx="39">
                  <c:v>115</c:v>
                </c:pt>
                <c:pt idx="40">
                  <c:v>110</c:v>
                </c:pt>
                <c:pt idx="41">
                  <c:v>104</c:v>
                </c:pt>
                <c:pt idx="42">
                  <c:v>105</c:v>
                </c:pt>
                <c:pt idx="43">
                  <c:v>98</c:v>
                </c:pt>
                <c:pt idx="44">
                  <c:v>184</c:v>
                </c:pt>
                <c:pt idx="45">
                  <c:v>163</c:v>
                </c:pt>
                <c:pt idx="46">
                  <c:v>82</c:v>
                </c:pt>
                <c:pt idx="47">
                  <c:v>80</c:v>
                </c:pt>
                <c:pt idx="48">
                  <c:v>95</c:v>
                </c:pt>
                <c:pt idx="49">
                  <c:v>90</c:v>
                </c:pt>
                <c:pt idx="50">
                  <c:v>67</c:v>
                </c:pt>
                <c:pt idx="51">
                  <c:v>112</c:v>
                </c:pt>
                <c:pt idx="52">
                  <c:v>103</c:v>
                </c:pt>
                <c:pt idx="53">
                  <c:v>76</c:v>
                </c:pt>
                <c:pt idx="54">
                  <c:v>59</c:v>
                </c:pt>
                <c:pt idx="55">
                  <c:v>69</c:v>
                </c:pt>
                <c:pt idx="56">
                  <c:v>82</c:v>
                </c:pt>
                <c:pt idx="57">
                  <c:v>87</c:v>
                </c:pt>
                <c:pt idx="58">
                  <c:v>100</c:v>
                </c:pt>
                <c:pt idx="59">
                  <c:v>49</c:v>
                </c:pt>
                <c:pt idx="60">
                  <c:v>62</c:v>
                </c:pt>
                <c:pt idx="61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B4-443E-A7A9-6DFD33EFF0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2548976"/>
        <c:axId val="692550944"/>
      </c:lineChart>
      <c:dateAx>
        <c:axId val="692548976"/>
        <c:scaling>
          <c:orientation val="minMax"/>
        </c:scaling>
        <c:delete val="0"/>
        <c:axPos val="b"/>
        <c:numFmt formatCode="m/d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2550944"/>
        <c:crosses val="autoZero"/>
        <c:auto val="1"/>
        <c:lblOffset val="100"/>
        <c:baseTimeUnit val="days"/>
      </c:dateAx>
      <c:valAx>
        <c:axId val="69255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2548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238124</xdr:rowOff>
    </xdr:from>
    <xdr:to>
      <xdr:col>16</xdr:col>
      <xdr:colOff>0</xdr:colOff>
      <xdr:row>19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46809FD-C4C3-4DAF-889A-7C29B29F35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4441.484745601854" createdVersion="6" refreshedVersion="6" minRefreshableVersion="3" recordCount="487" xr:uid="{7E9CCDE9-E737-4339-A3F7-BEB7BB7E7581}">
  <cacheSource type="worksheet">
    <worksheetSource ref="A1:J488" sheet="7月"/>
  </cacheSource>
  <cacheFields count="10">
    <cacheField name="No." numFmtId="0">
      <sharedItems containsSemiMixedTypes="0" containsString="0" containsNumber="1" containsInteger="1" minValue="1" maxValue="487"/>
    </cacheField>
    <cacheField name="売上日" numFmtId="176">
      <sharedItems containsSemiMixedTypes="0" containsNonDate="0" containsDate="1" containsString="0" minDate="2021-07-01T00:00:00" maxDate="2021-08-01T00:00:00" count="31">
        <d v="2021-07-01T00:00:00"/>
        <d v="2021-07-02T00:00:00"/>
        <d v="2021-07-03T00:00:00"/>
        <d v="2021-07-04T00:00:00"/>
        <d v="2021-07-05T00:00:00"/>
        <d v="2021-07-06T00:00:00"/>
        <d v="2021-07-07T00:00:00"/>
        <d v="2021-07-08T00:00:00"/>
        <d v="2021-07-09T00:00:00"/>
        <d v="2021-07-10T00:00:00"/>
        <d v="2021-07-11T00:00:00"/>
        <d v="2021-07-12T00:00:00"/>
        <d v="2021-07-13T00:00:00"/>
        <d v="2021-07-14T00:00:00"/>
        <d v="2021-07-15T00:00:00"/>
        <d v="2021-07-16T00:00:00"/>
        <d v="2021-07-17T00:00:00"/>
        <d v="2021-07-18T00:00:00"/>
        <d v="2021-07-19T00:00:00"/>
        <d v="2021-07-20T00:00:00"/>
        <d v="2021-07-21T00:00:00"/>
        <d v="2021-07-22T00:00:00"/>
        <d v="2021-07-23T00:00:00"/>
        <d v="2021-07-24T00:00:00"/>
        <d v="2021-07-25T00:00:00"/>
        <d v="2021-07-26T00:00:00"/>
        <d v="2021-07-27T00:00:00"/>
        <d v="2021-07-28T00:00:00"/>
        <d v="2021-07-29T00:00:00"/>
        <d v="2021-07-30T00:00:00"/>
        <d v="2021-07-31T00:00:00"/>
      </sharedItems>
    </cacheField>
    <cacheField name="区分" numFmtId="0">
      <sharedItems/>
    </cacheField>
    <cacheField name="店舗名" numFmtId="0">
      <sharedItems count="2">
        <s v="駅前店"/>
        <s v="公園店"/>
      </sharedItems>
    </cacheField>
    <cacheField name="商品番号" numFmtId="0">
      <sharedItems/>
    </cacheField>
    <cacheField name="商品名" numFmtId="0">
      <sharedItems/>
    </cacheField>
    <cacheField name="分類" numFmtId="0">
      <sharedItems count="3">
        <s v="フルーツ"/>
        <s v="ベジタブル"/>
        <s v="季節限定"/>
      </sharedItems>
    </cacheField>
    <cacheField name="単価" numFmtId="0">
      <sharedItems containsSemiMixedTypes="0" containsString="0" containsNumber="1" containsInteger="1" minValue="300" maxValue="500"/>
    </cacheField>
    <cacheField name="個数" numFmtId="38">
      <sharedItems containsSemiMixedTypes="0" containsString="0" containsNumber="1" containsInteger="1" minValue="1" maxValue="38"/>
    </cacheField>
    <cacheField name="売上金額" numFmtId="38">
      <sharedItems containsSemiMixedTypes="0" containsString="0" containsNumber="1" containsInteger="1" minValue="300" maxValue="19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87">
  <r>
    <n v="1"/>
    <x v="0"/>
    <s v="平日"/>
    <x v="0"/>
    <s v="F001"/>
    <s v="いちごミックス"/>
    <x v="0"/>
    <n v="300"/>
    <n v="5"/>
    <n v="1500"/>
  </r>
  <r>
    <n v="2"/>
    <x v="0"/>
    <s v="平日"/>
    <x v="0"/>
    <s v="F002"/>
    <s v="バナナミルク"/>
    <x v="0"/>
    <n v="300"/>
    <n v="4"/>
    <n v="1200"/>
  </r>
  <r>
    <n v="3"/>
    <x v="0"/>
    <s v="平日"/>
    <x v="0"/>
    <s v="F003"/>
    <s v="ブルーベリーヨーグルト"/>
    <x v="0"/>
    <n v="300"/>
    <n v="4"/>
    <n v="1200"/>
  </r>
  <r>
    <n v="4"/>
    <x v="0"/>
    <s v="平日"/>
    <x v="0"/>
    <s v="V001"/>
    <s v="キャロット"/>
    <x v="1"/>
    <n v="300"/>
    <n v="6"/>
    <n v="1800"/>
  </r>
  <r>
    <n v="5"/>
    <x v="0"/>
    <s v="平日"/>
    <x v="0"/>
    <s v="V002"/>
    <s v="ケール＆レモン"/>
    <x v="1"/>
    <n v="300"/>
    <n v="12"/>
    <n v="3600"/>
  </r>
  <r>
    <n v="6"/>
    <x v="0"/>
    <s v="平日"/>
    <x v="0"/>
    <s v="V003"/>
    <s v="フレッシュトマト"/>
    <x v="1"/>
    <n v="300"/>
    <n v="11"/>
    <n v="3300"/>
  </r>
  <r>
    <n v="7"/>
    <x v="0"/>
    <s v="平日"/>
    <x v="0"/>
    <s v="K071"/>
    <s v="ホワイトピーチ"/>
    <x v="2"/>
    <n v="450"/>
    <n v="6"/>
    <n v="2700"/>
  </r>
  <r>
    <n v="8"/>
    <x v="0"/>
    <s v="平日"/>
    <x v="0"/>
    <s v="K072"/>
    <s v="マスクメロン"/>
    <x v="2"/>
    <n v="500"/>
    <n v="8"/>
    <n v="4000"/>
  </r>
  <r>
    <n v="9"/>
    <x v="0"/>
    <s v="平日"/>
    <x v="1"/>
    <s v="F001"/>
    <s v="いちごミックス"/>
    <x v="0"/>
    <n v="300"/>
    <n v="5"/>
    <n v="1500"/>
  </r>
  <r>
    <n v="10"/>
    <x v="0"/>
    <s v="平日"/>
    <x v="1"/>
    <s v="F002"/>
    <s v="バナナミルク"/>
    <x v="0"/>
    <n v="300"/>
    <n v="5"/>
    <n v="1500"/>
  </r>
  <r>
    <n v="11"/>
    <x v="0"/>
    <s v="平日"/>
    <x v="1"/>
    <s v="F003"/>
    <s v="ブルーベリーヨーグルト"/>
    <x v="0"/>
    <n v="300"/>
    <n v="9"/>
    <n v="2700"/>
  </r>
  <r>
    <n v="12"/>
    <x v="0"/>
    <s v="平日"/>
    <x v="1"/>
    <s v="V001"/>
    <s v="キャロット"/>
    <x v="1"/>
    <n v="300"/>
    <n v="4"/>
    <n v="1200"/>
  </r>
  <r>
    <n v="13"/>
    <x v="0"/>
    <s v="平日"/>
    <x v="1"/>
    <s v="V002"/>
    <s v="ケール＆レモン"/>
    <x v="1"/>
    <n v="300"/>
    <n v="5"/>
    <n v="1500"/>
  </r>
  <r>
    <n v="14"/>
    <x v="0"/>
    <s v="平日"/>
    <x v="1"/>
    <s v="V003"/>
    <s v="フレッシュトマト"/>
    <x v="1"/>
    <n v="300"/>
    <n v="6"/>
    <n v="1800"/>
  </r>
  <r>
    <n v="15"/>
    <x v="0"/>
    <s v="平日"/>
    <x v="1"/>
    <s v="K071"/>
    <s v="ホワイトピーチ"/>
    <x v="2"/>
    <n v="450"/>
    <n v="6"/>
    <n v="2700"/>
  </r>
  <r>
    <n v="16"/>
    <x v="0"/>
    <s v="平日"/>
    <x v="1"/>
    <s v="K072"/>
    <s v="マスクメロン"/>
    <x v="2"/>
    <n v="500"/>
    <n v="4"/>
    <n v="2000"/>
  </r>
  <r>
    <n v="17"/>
    <x v="1"/>
    <s v="平日"/>
    <x v="0"/>
    <s v="F001"/>
    <s v="いちごミックス"/>
    <x v="0"/>
    <n v="300"/>
    <n v="6"/>
    <n v="1800"/>
  </r>
  <r>
    <n v="18"/>
    <x v="1"/>
    <s v="平日"/>
    <x v="0"/>
    <s v="F002"/>
    <s v="バナナミルク"/>
    <x v="0"/>
    <n v="300"/>
    <n v="10"/>
    <n v="3000"/>
  </r>
  <r>
    <n v="19"/>
    <x v="1"/>
    <s v="平日"/>
    <x v="0"/>
    <s v="F003"/>
    <s v="ブルーベリーヨーグルト"/>
    <x v="0"/>
    <n v="300"/>
    <n v="6"/>
    <n v="1800"/>
  </r>
  <r>
    <n v="20"/>
    <x v="1"/>
    <s v="平日"/>
    <x v="0"/>
    <s v="V001"/>
    <s v="キャロット"/>
    <x v="1"/>
    <n v="300"/>
    <n v="7"/>
    <n v="2100"/>
  </r>
  <r>
    <n v="21"/>
    <x v="1"/>
    <s v="平日"/>
    <x v="0"/>
    <s v="V002"/>
    <s v="ケール＆レモン"/>
    <x v="1"/>
    <n v="300"/>
    <n v="7"/>
    <n v="2100"/>
  </r>
  <r>
    <n v="22"/>
    <x v="1"/>
    <s v="平日"/>
    <x v="0"/>
    <s v="V003"/>
    <s v="フレッシュトマト"/>
    <x v="1"/>
    <n v="300"/>
    <n v="6"/>
    <n v="1800"/>
  </r>
  <r>
    <n v="23"/>
    <x v="1"/>
    <s v="平日"/>
    <x v="0"/>
    <s v="K071"/>
    <s v="ホワイトピーチ"/>
    <x v="2"/>
    <n v="450"/>
    <n v="8"/>
    <n v="3600"/>
  </r>
  <r>
    <n v="24"/>
    <x v="1"/>
    <s v="平日"/>
    <x v="0"/>
    <s v="K072"/>
    <s v="マスクメロン"/>
    <x v="2"/>
    <n v="500"/>
    <n v="8"/>
    <n v="4000"/>
  </r>
  <r>
    <n v="25"/>
    <x v="1"/>
    <s v="平日"/>
    <x v="1"/>
    <s v="F001"/>
    <s v="いちごミックス"/>
    <x v="0"/>
    <n v="300"/>
    <n v="7"/>
    <n v="2100"/>
  </r>
  <r>
    <n v="26"/>
    <x v="1"/>
    <s v="平日"/>
    <x v="1"/>
    <s v="F002"/>
    <s v="バナナミルク"/>
    <x v="0"/>
    <n v="300"/>
    <n v="6"/>
    <n v="1800"/>
  </r>
  <r>
    <n v="27"/>
    <x v="1"/>
    <s v="平日"/>
    <x v="1"/>
    <s v="F003"/>
    <s v="ブルーベリーヨーグルト"/>
    <x v="0"/>
    <n v="300"/>
    <n v="5"/>
    <n v="1500"/>
  </r>
  <r>
    <n v="28"/>
    <x v="1"/>
    <s v="平日"/>
    <x v="1"/>
    <s v="V001"/>
    <s v="キャロット"/>
    <x v="1"/>
    <n v="300"/>
    <n v="6"/>
    <n v="1800"/>
  </r>
  <r>
    <n v="29"/>
    <x v="1"/>
    <s v="平日"/>
    <x v="1"/>
    <s v="V002"/>
    <s v="ケール＆レモン"/>
    <x v="1"/>
    <n v="300"/>
    <n v="10"/>
    <n v="3000"/>
  </r>
  <r>
    <n v="30"/>
    <x v="1"/>
    <s v="平日"/>
    <x v="1"/>
    <s v="V003"/>
    <s v="フレッシュトマト"/>
    <x v="1"/>
    <n v="300"/>
    <n v="5"/>
    <n v="1500"/>
  </r>
  <r>
    <n v="31"/>
    <x v="1"/>
    <s v="平日"/>
    <x v="1"/>
    <s v="K071"/>
    <s v="ホワイトピーチ"/>
    <x v="2"/>
    <n v="450"/>
    <n v="7"/>
    <n v="3150"/>
  </r>
  <r>
    <n v="32"/>
    <x v="1"/>
    <s v="平日"/>
    <x v="1"/>
    <s v="K072"/>
    <s v="マスクメロン"/>
    <x v="2"/>
    <n v="500"/>
    <n v="9"/>
    <n v="4500"/>
  </r>
  <r>
    <n v="33"/>
    <x v="2"/>
    <s v="土日"/>
    <x v="0"/>
    <s v="F001"/>
    <s v="いちごミックス"/>
    <x v="0"/>
    <n v="300"/>
    <n v="10"/>
    <n v="3000"/>
  </r>
  <r>
    <n v="34"/>
    <x v="2"/>
    <s v="土日"/>
    <x v="0"/>
    <s v="F002"/>
    <s v="バナナミルク"/>
    <x v="0"/>
    <n v="300"/>
    <n v="4"/>
    <n v="1200"/>
  </r>
  <r>
    <n v="35"/>
    <x v="2"/>
    <s v="土日"/>
    <x v="0"/>
    <s v="F003"/>
    <s v="ブルーベリーヨーグルト"/>
    <x v="0"/>
    <n v="300"/>
    <n v="12"/>
    <n v="3600"/>
  </r>
  <r>
    <n v="36"/>
    <x v="2"/>
    <s v="土日"/>
    <x v="0"/>
    <s v="V001"/>
    <s v="キャロット"/>
    <x v="1"/>
    <n v="300"/>
    <n v="3"/>
    <n v="900"/>
  </r>
  <r>
    <n v="37"/>
    <x v="2"/>
    <s v="土日"/>
    <x v="0"/>
    <s v="V002"/>
    <s v="ケール＆レモン"/>
    <x v="1"/>
    <n v="300"/>
    <n v="12"/>
    <n v="3600"/>
  </r>
  <r>
    <n v="38"/>
    <x v="2"/>
    <s v="土日"/>
    <x v="0"/>
    <s v="V003"/>
    <s v="フレッシュトマト"/>
    <x v="1"/>
    <n v="300"/>
    <n v="5"/>
    <n v="1500"/>
  </r>
  <r>
    <n v="39"/>
    <x v="2"/>
    <s v="土日"/>
    <x v="0"/>
    <s v="K071"/>
    <s v="ホワイトピーチ"/>
    <x v="2"/>
    <n v="450"/>
    <n v="12"/>
    <n v="5400"/>
  </r>
  <r>
    <n v="40"/>
    <x v="2"/>
    <s v="土日"/>
    <x v="0"/>
    <s v="K072"/>
    <s v="マスクメロン"/>
    <x v="2"/>
    <n v="500"/>
    <n v="12"/>
    <n v="6000"/>
  </r>
  <r>
    <n v="41"/>
    <x v="2"/>
    <s v="土日"/>
    <x v="1"/>
    <s v="F001"/>
    <s v="いちごミックス"/>
    <x v="0"/>
    <n v="300"/>
    <n v="8"/>
    <n v="2400"/>
  </r>
  <r>
    <n v="42"/>
    <x v="2"/>
    <s v="土日"/>
    <x v="1"/>
    <s v="F002"/>
    <s v="バナナミルク"/>
    <x v="0"/>
    <n v="300"/>
    <n v="5"/>
    <n v="1500"/>
  </r>
  <r>
    <n v="43"/>
    <x v="2"/>
    <s v="土日"/>
    <x v="1"/>
    <s v="F003"/>
    <s v="ブルーベリーヨーグルト"/>
    <x v="0"/>
    <n v="300"/>
    <n v="7"/>
    <n v="2100"/>
  </r>
  <r>
    <n v="44"/>
    <x v="2"/>
    <s v="土日"/>
    <x v="1"/>
    <s v="V001"/>
    <s v="キャロット"/>
    <x v="1"/>
    <n v="300"/>
    <n v="5"/>
    <n v="1500"/>
  </r>
  <r>
    <n v="45"/>
    <x v="2"/>
    <s v="土日"/>
    <x v="1"/>
    <s v="V002"/>
    <s v="ケール＆レモン"/>
    <x v="1"/>
    <n v="300"/>
    <n v="8"/>
    <n v="2400"/>
  </r>
  <r>
    <n v="46"/>
    <x v="2"/>
    <s v="土日"/>
    <x v="1"/>
    <s v="V003"/>
    <s v="フレッシュトマト"/>
    <x v="1"/>
    <n v="300"/>
    <n v="7"/>
    <n v="2100"/>
  </r>
  <r>
    <n v="47"/>
    <x v="2"/>
    <s v="土日"/>
    <x v="1"/>
    <s v="K071"/>
    <s v="ホワイトピーチ"/>
    <x v="2"/>
    <n v="450"/>
    <n v="6"/>
    <n v="2700"/>
  </r>
  <r>
    <n v="48"/>
    <x v="2"/>
    <s v="土日"/>
    <x v="1"/>
    <s v="K072"/>
    <s v="マスクメロン"/>
    <x v="2"/>
    <n v="500"/>
    <n v="8"/>
    <n v="4000"/>
  </r>
  <r>
    <n v="49"/>
    <x v="3"/>
    <s v="土日"/>
    <x v="0"/>
    <s v="F001"/>
    <s v="いちごミックス"/>
    <x v="0"/>
    <n v="300"/>
    <n v="3"/>
    <n v="900"/>
  </r>
  <r>
    <n v="50"/>
    <x v="3"/>
    <s v="土日"/>
    <x v="0"/>
    <s v="F002"/>
    <s v="バナナミルク"/>
    <x v="0"/>
    <n v="300"/>
    <n v="3"/>
    <n v="900"/>
  </r>
  <r>
    <n v="51"/>
    <x v="3"/>
    <s v="土日"/>
    <x v="0"/>
    <s v="F003"/>
    <s v="ブルーベリーヨーグルト"/>
    <x v="0"/>
    <n v="300"/>
    <n v="5"/>
    <n v="1500"/>
  </r>
  <r>
    <n v="52"/>
    <x v="3"/>
    <s v="土日"/>
    <x v="0"/>
    <s v="V001"/>
    <s v="キャロット"/>
    <x v="1"/>
    <n v="300"/>
    <n v="4"/>
    <n v="1200"/>
  </r>
  <r>
    <n v="53"/>
    <x v="3"/>
    <s v="土日"/>
    <x v="0"/>
    <s v="V002"/>
    <s v="ケール＆レモン"/>
    <x v="1"/>
    <n v="300"/>
    <n v="3"/>
    <n v="900"/>
  </r>
  <r>
    <n v="54"/>
    <x v="3"/>
    <s v="土日"/>
    <x v="0"/>
    <s v="V003"/>
    <s v="フレッシュトマト"/>
    <x v="1"/>
    <n v="300"/>
    <n v="4"/>
    <n v="1200"/>
  </r>
  <r>
    <n v="55"/>
    <x v="3"/>
    <s v="土日"/>
    <x v="0"/>
    <s v="K071"/>
    <s v="ホワイトピーチ"/>
    <x v="2"/>
    <n v="450"/>
    <n v="6"/>
    <n v="2700"/>
  </r>
  <r>
    <n v="56"/>
    <x v="3"/>
    <s v="土日"/>
    <x v="0"/>
    <s v="K072"/>
    <s v="マスクメロン"/>
    <x v="2"/>
    <n v="500"/>
    <n v="4"/>
    <n v="2000"/>
  </r>
  <r>
    <n v="57"/>
    <x v="3"/>
    <s v="土日"/>
    <x v="1"/>
    <s v="F001"/>
    <s v="いちごミックス"/>
    <x v="0"/>
    <n v="300"/>
    <n v="5"/>
    <n v="1500"/>
  </r>
  <r>
    <n v="58"/>
    <x v="3"/>
    <s v="土日"/>
    <x v="1"/>
    <s v="F002"/>
    <s v="バナナミルク"/>
    <x v="0"/>
    <n v="300"/>
    <n v="3"/>
    <n v="900"/>
  </r>
  <r>
    <n v="59"/>
    <x v="3"/>
    <s v="土日"/>
    <x v="1"/>
    <s v="F003"/>
    <s v="ブルーベリーヨーグルト"/>
    <x v="0"/>
    <n v="300"/>
    <n v="5"/>
    <n v="1500"/>
  </r>
  <r>
    <n v="60"/>
    <x v="3"/>
    <s v="土日"/>
    <x v="1"/>
    <s v="V001"/>
    <s v="キャロット"/>
    <x v="1"/>
    <n v="300"/>
    <n v="2"/>
    <n v="600"/>
  </r>
  <r>
    <n v="61"/>
    <x v="3"/>
    <s v="土日"/>
    <x v="1"/>
    <s v="V002"/>
    <s v="ケール＆レモン"/>
    <x v="1"/>
    <n v="300"/>
    <n v="5"/>
    <n v="1500"/>
  </r>
  <r>
    <n v="62"/>
    <x v="3"/>
    <s v="土日"/>
    <x v="1"/>
    <s v="V003"/>
    <s v="フレッシュトマト"/>
    <x v="1"/>
    <n v="300"/>
    <n v="7"/>
    <n v="2100"/>
  </r>
  <r>
    <n v="63"/>
    <x v="3"/>
    <s v="土日"/>
    <x v="1"/>
    <s v="K071"/>
    <s v="ホワイトピーチ"/>
    <x v="2"/>
    <n v="450"/>
    <n v="4"/>
    <n v="1800"/>
  </r>
  <r>
    <n v="64"/>
    <x v="3"/>
    <s v="土日"/>
    <x v="1"/>
    <s v="K072"/>
    <s v="マスクメロン"/>
    <x v="2"/>
    <n v="500"/>
    <n v="10"/>
    <n v="5000"/>
  </r>
  <r>
    <n v="65"/>
    <x v="4"/>
    <s v="平日"/>
    <x v="0"/>
    <s v="F001"/>
    <s v="いちごミックス"/>
    <x v="0"/>
    <n v="300"/>
    <n v="5"/>
    <n v="1500"/>
  </r>
  <r>
    <n v="66"/>
    <x v="4"/>
    <s v="平日"/>
    <x v="0"/>
    <s v="F002"/>
    <s v="バナナミルク"/>
    <x v="0"/>
    <n v="300"/>
    <n v="3"/>
    <n v="900"/>
  </r>
  <r>
    <n v="67"/>
    <x v="4"/>
    <s v="平日"/>
    <x v="0"/>
    <s v="F003"/>
    <s v="ブルーベリーヨーグルト"/>
    <x v="0"/>
    <n v="300"/>
    <n v="5"/>
    <n v="1500"/>
  </r>
  <r>
    <n v="68"/>
    <x v="4"/>
    <s v="平日"/>
    <x v="0"/>
    <s v="V001"/>
    <s v="キャロット"/>
    <x v="1"/>
    <n v="300"/>
    <n v="3"/>
    <n v="900"/>
  </r>
  <r>
    <n v="69"/>
    <x v="4"/>
    <s v="平日"/>
    <x v="0"/>
    <s v="V002"/>
    <s v="ケール＆レモン"/>
    <x v="1"/>
    <n v="300"/>
    <n v="4"/>
    <n v="1200"/>
  </r>
  <r>
    <n v="70"/>
    <x v="4"/>
    <s v="平日"/>
    <x v="0"/>
    <s v="V003"/>
    <s v="フレッシュトマト"/>
    <x v="1"/>
    <n v="300"/>
    <n v="4"/>
    <n v="1200"/>
  </r>
  <r>
    <n v="71"/>
    <x v="4"/>
    <s v="平日"/>
    <x v="0"/>
    <s v="K071"/>
    <s v="ホワイトピーチ"/>
    <x v="2"/>
    <n v="450"/>
    <n v="3"/>
    <n v="1350"/>
  </r>
  <r>
    <n v="72"/>
    <x v="4"/>
    <s v="平日"/>
    <x v="0"/>
    <s v="K072"/>
    <s v="マスクメロン"/>
    <x v="2"/>
    <n v="500"/>
    <n v="3"/>
    <n v="1500"/>
  </r>
  <r>
    <n v="73"/>
    <x v="4"/>
    <s v="平日"/>
    <x v="1"/>
    <s v="F001"/>
    <s v="いちごミックス"/>
    <x v="0"/>
    <n v="300"/>
    <n v="7"/>
    <n v="2100"/>
  </r>
  <r>
    <n v="74"/>
    <x v="4"/>
    <s v="平日"/>
    <x v="1"/>
    <s v="F002"/>
    <s v="バナナミルク"/>
    <x v="0"/>
    <n v="300"/>
    <n v="4"/>
    <n v="1200"/>
  </r>
  <r>
    <n v="75"/>
    <x v="4"/>
    <s v="平日"/>
    <x v="1"/>
    <s v="F003"/>
    <s v="ブルーベリーヨーグルト"/>
    <x v="0"/>
    <n v="300"/>
    <n v="4"/>
    <n v="1200"/>
  </r>
  <r>
    <n v="76"/>
    <x v="4"/>
    <s v="平日"/>
    <x v="1"/>
    <s v="V001"/>
    <s v="キャロット"/>
    <x v="1"/>
    <n v="300"/>
    <n v="5"/>
    <n v="1500"/>
  </r>
  <r>
    <n v="77"/>
    <x v="4"/>
    <s v="平日"/>
    <x v="1"/>
    <s v="V002"/>
    <s v="ケール＆レモン"/>
    <x v="1"/>
    <n v="300"/>
    <n v="5"/>
    <n v="1500"/>
  </r>
  <r>
    <n v="78"/>
    <x v="4"/>
    <s v="平日"/>
    <x v="1"/>
    <s v="V003"/>
    <s v="フレッシュトマト"/>
    <x v="1"/>
    <n v="300"/>
    <n v="4"/>
    <n v="1200"/>
  </r>
  <r>
    <n v="79"/>
    <x v="4"/>
    <s v="平日"/>
    <x v="1"/>
    <s v="K071"/>
    <s v="ホワイトピーチ"/>
    <x v="2"/>
    <n v="450"/>
    <n v="8"/>
    <n v="3600"/>
  </r>
  <r>
    <n v="80"/>
    <x v="4"/>
    <s v="平日"/>
    <x v="1"/>
    <s v="K072"/>
    <s v="マスクメロン"/>
    <x v="2"/>
    <n v="500"/>
    <n v="2"/>
    <n v="1000"/>
  </r>
  <r>
    <n v="81"/>
    <x v="5"/>
    <s v="平日"/>
    <x v="0"/>
    <s v="F001"/>
    <s v="いちごミックス"/>
    <x v="0"/>
    <n v="300"/>
    <n v="5"/>
    <n v="1500"/>
  </r>
  <r>
    <n v="82"/>
    <x v="5"/>
    <s v="平日"/>
    <x v="0"/>
    <s v="F002"/>
    <s v="バナナミルク"/>
    <x v="0"/>
    <n v="300"/>
    <n v="8"/>
    <n v="2400"/>
  </r>
  <r>
    <n v="83"/>
    <x v="5"/>
    <s v="平日"/>
    <x v="0"/>
    <s v="F003"/>
    <s v="ブルーベリーヨーグルト"/>
    <x v="0"/>
    <n v="300"/>
    <n v="6"/>
    <n v="1800"/>
  </r>
  <r>
    <n v="84"/>
    <x v="5"/>
    <s v="平日"/>
    <x v="0"/>
    <s v="V001"/>
    <s v="キャロット"/>
    <x v="1"/>
    <n v="300"/>
    <n v="4"/>
    <n v="1200"/>
  </r>
  <r>
    <n v="85"/>
    <x v="5"/>
    <s v="平日"/>
    <x v="0"/>
    <s v="V002"/>
    <s v="ケール＆レモン"/>
    <x v="1"/>
    <n v="300"/>
    <n v="8"/>
    <n v="2400"/>
  </r>
  <r>
    <n v="86"/>
    <x v="5"/>
    <s v="平日"/>
    <x v="0"/>
    <s v="V003"/>
    <s v="フレッシュトマト"/>
    <x v="1"/>
    <n v="300"/>
    <n v="6"/>
    <n v="1800"/>
  </r>
  <r>
    <n v="87"/>
    <x v="5"/>
    <s v="平日"/>
    <x v="0"/>
    <s v="K071"/>
    <s v="ホワイトピーチ"/>
    <x v="2"/>
    <n v="450"/>
    <n v="3"/>
    <n v="1350"/>
  </r>
  <r>
    <n v="88"/>
    <x v="5"/>
    <s v="平日"/>
    <x v="0"/>
    <s v="K072"/>
    <s v="マスクメロン"/>
    <x v="2"/>
    <n v="500"/>
    <n v="4"/>
    <n v="2000"/>
  </r>
  <r>
    <n v="89"/>
    <x v="5"/>
    <s v="平日"/>
    <x v="1"/>
    <s v="F001"/>
    <s v="いちごミックス"/>
    <x v="0"/>
    <n v="300"/>
    <n v="2"/>
    <n v="600"/>
  </r>
  <r>
    <n v="90"/>
    <x v="5"/>
    <s v="平日"/>
    <x v="1"/>
    <s v="F002"/>
    <s v="バナナミルク"/>
    <x v="0"/>
    <n v="300"/>
    <n v="4"/>
    <n v="1200"/>
  </r>
  <r>
    <n v="91"/>
    <x v="5"/>
    <s v="平日"/>
    <x v="1"/>
    <s v="F003"/>
    <s v="ブルーベリーヨーグルト"/>
    <x v="0"/>
    <n v="300"/>
    <n v="4"/>
    <n v="1200"/>
  </r>
  <r>
    <n v="92"/>
    <x v="5"/>
    <s v="平日"/>
    <x v="1"/>
    <s v="V001"/>
    <s v="キャロット"/>
    <x v="1"/>
    <n v="300"/>
    <n v="3"/>
    <n v="900"/>
  </r>
  <r>
    <n v="93"/>
    <x v="5"/>
    <s v="平日"/>
    <x v="1"/>
    <s v="V002"/>
    <s v="ケール＆レモン"/>
    <x v="1"/>
    <n v="300"/>
    <n v="5"/>
    <n v="1500"/>
  </r>
  <r>
    <n v="94"/>
    <x v="5"/>
    <s v="平日"/>
    <x v="1"/>
    <s v="V003"/>
    <s v="フレッシュトマト"/>
    <x v="1"/>
    <n v="300"/>
    <n v="8"/>
    <n v="2400"/>
  </r>
  <r>
    <n v="95"/>
    <x v="5"/>
    <s v="平日"/>
    <x v="1"/>
    <s v="K071"/>
    <s v="ホワイトピーチ"/>
    <x v="2"/>
    <n v="450"/>
    <n v="3"/>
    <n v="1350"/>
  </r>
  <r>
    <n v="96"/>
    <x v="5"/>
    <s v="平日"/>
    <x v="1"/>
    <s v="K072"/>
    <s v="マスクメロン"/>
    <x v="2"/>
    <n v="500"/>
    <n v="4"/>
    <n v="2000"/>
  </r>
  <r>
    <n v="97"/>
    <x v="6"/>
    <s v="平日"/>
    <x v="0"/>
    <s v="F001"/>
    <s v="いちごミックス"/>
    <x v="0"/>
    <n v="300"/>
    <n v="6"/>
    <n v="1800"/>
  </r>
  <r>
    <n v="98"/>
    <x v="6"/>
    <s v="平日"/>
    <x v="0"/>
    <s v="F002"/>
    <s v="バナナミルク"/>
    <x v="0"/>
    <n v="300"/>
    <n v="2"/>
    <n v="600"/>
  </r>
  <r>
    <n v="99"/>
    <x v="6"/>
    <s v="平日"/>
    <x v="0"/>
    <s v="F003"/>
    <s v="ブルーベリーヨーグルト"/>
    <x v="0"/>
    <n v="300"/>
    <n v="2"/>
    <n v="600"/>
  </r>
  <r>
    <n v="100"/>
    <x v="6"/>
    <s v="平日"/>
    <x v="0"/>
    <s v="V001"/>
    <s v="キャロット"/>
    <x v="1"/>
    <n v="300"/>
    <n v="6"/>
    <n v="1800"/>
  </r>
  <r>
    <n v="101"/>
    <x v="6"/>
    <s v="平日"/>
    <x v="0"/>
    <s v="V002"/>
    <s v="ケール＆レモン"/>
    <x v="1"/>
    <n v="300"/>
    <n v="3"/>
    <n v="900"/>
  </r>
  <r>
    <n v="102"/>
    <x v="6"/>
    <s v="平日"/>
    <x v="0"/>
    <s v="V003"/>
    <s v="フレッシュトマト"/>
    <x v="1"/>
    <n v="300"/>
    <n v="4"/>
    <n v="1200"/>
  </r>
  <r>
    <n v="103"/>
    <x v="6"/>
    <s v="平日"/>
    <x v="0"/>
    <s v="K071"/>
    <s v="ホワイトピーチ"/>
    <x v="2"/>
    <n v="450"/>
    <n v="8"/>
    <n v="3600"/>
  </r>
  <r>
    <n v="104"/>
    <x v="6"/>
    <s v="平日"/>
    <x v="0"/>
    <s v="K072"/>
    <s v="マスクメロン"/>
    <x v="2"/>
    <n v="500"/>
    <n v="4"/>
    <n v="2000"/>
  </r>
  <r>
    <n v="105"/>
    <x v="6"/>
    <s v="平日"/>
    <x v="1"/>
    <s v="F001"/>
    <s v="いちごミックス"/>
    <x v="0"/>
    <n v="300"/>
    <n v="7"/>
    <n v="2100"/>
  </r>
  <r>
    <n v="106"/>
    <x v="6"/>
    <s v="平日"/>
    <x v="1"/>
    <s v="F002"/>
    <s v="バナナミルク"/>
    <x v="0"/>
    <n v="300"/>
    <n v="5"/>
    <n v="1500"/>
  </r>
  <r>
    <n v="107"/>
    <x v="6"/>
    <s v="平日"/>
    <x v="1"/>
    <s v="F003"/>
    <s v="ブルーベリーヨーグルト"/>
    <x v="0"/>
    <n v="300"/>
    <n v="9"/>
    <n v="2700"/>
  </r>
  <r>
    <n v="108"/>
    <x v="6"/>
    <s v="平日"/>
    <x v="1"/>
    <s v="V001"/>
    <s v="キャロット"/>
    <x v="1"/>
    <n v="300"/>
    <n v="3"/>
    <n v="900"/>
  </r>
  <r>
    <n v="109"/>
    <x v="6"/>
    <s v="平日"/>
    <x v="1"/>
    <s v="V002"/>
    <s v="ケール＆レモン"/>
    <x v="1"/>
    <n v="300"/>
    <n v="6"/>
    <n v="1800"/>
  </r>
  <r>
    <n v="110"/>
    <x v="6"/>
    <s v="平日"/>
    <x v="1"/>
    <s v="V003"/>
    <s v="フレッシュトマト"/>
    <x v="1"/>
    <n v="300"/>
    <n v="8"/>
    <n v="2400"/>
  </r>
  <r>
    <n v="111"/>
    <x v="6"/>
    <s v="平日"/>
    <x v="1"/>
    <s v="K071"/>
    <s v="ホワイトピーチ"/>
    <x v="2"/>
    <n v="450"/>
    <n v="4"/>
    <n v="1800"/>
  </r>
  <r>
    <n v="112"/>
    <x v="6"/>
    <s v="平日"/>
    <x v="1"/>
    <s v="K072"/>
    <s v="マスクメロン"/>
    <x v="2"/>
    <n v="500"/>
    <n v="8"/>
    <n v="4000"/>
  </r>
  <r>
    <n v="113"/>
    <x v="7"/>
    <s v="平日"/>
    <x v="0"/>
    <s v="F001"/>
    <s v="いちごミックス"/>
    <x v="0"/>
    <n v="300"/>
    <n v="5"/>
    <n v="1500"/>
  </r>
  <r>
    <n v="114"/>
    <x v="7"/>
    <s v="平日"/>
    <x v="0"/>
    <s v="F002"/>
    <s v="バナナミルク"/>
    <x v="0"/>
    <n v="300"/>
    <n v="7"/>
    <n v="2100"/>
  </r>
  <r>
    <n v="115"/>
    <x v="7"/>
    <s v="平日"/>
    <x v="0"/>
    <s v="F003"/>
    <s v="ブルーベリーヨーグルト"/>
    <x v="0"/>
    <n v="300"/>
    <n v="8"/>
    <n v="2400"/>
  </r>
  <r>
    <n v="116"/>
    <x v="7"/>
    <s v="平日"/>
    <x v="0"/>
    <s v="V001"/>
    <s v="キャロット"/>
    <x v="1"/>
    <n v="300"/>
    <n v="4"/>
    <n v="1200"/>
  </r>
  <r>
    <n v="117"/>
    <x v="7"/>
    <s v="平日"/>
    <x v="0"/>
    <s v="V002"/>
    <s v="ケール＆レモン"/>
    <x v="1"/>
    <n v="300"/>
    <n v="11"/>
    <n v="3300"/>
  </r>
  <r>
    <n v="118"/>
    <x v="7"/>
    <s v="平日"/>
    <x v="0"/>
    <s v="V003"/>
    <s v="フレッシュトマト"/>
    <x v="1"/>
    <n v="300"/>
    <n v="5"/>
    <n v="1500"/>
  </r>
  <r>
    <n v="119"/>
    <x v="7"/>
    <s v="平日"/>
    <x v="0"/>
    <s v="K071"/>
    <s v="ホワイトピーチ"/>
    <x v="2"/>
    <n v="450"/>
    <n v="6"/>
    <n v="2700"/>
  </r>
  <r>
    <n v="120"/>
    <x v="7"/>
    <s v="平日"/>
    <x v="0"/>
    <s v="K072"/>
    <s v="マスクメロン"/>
    <x v="2"/>
    <n v="500"/>
    <n v="7"/>
    <n v="3500"/>
  </r>
  <r>
    <n v="121"/>
    <x v="7"/>
    <s v="平日"/>
    <x v="1"/>
    <s v="F001"/>
    <s v="いちごミックス"/>
    <x v="0"/>
    <n v="300"/>
    <n v="4"/>
    <n v="1200"/>
  </r>
  <r>
    <n v="122"/>
    <x v="7"/>
    <s v="平日"/>
    <x v="1"/>
    <s v="F002"/>
    <s v="バナナミルク"/>
    <x v="0"/>
    <n v="300"/>
    <n v="7"/>
    <n v="2100"/>
  </r>
  <r>
    <n v="123"/>
    <x v="7"/>
    <s v="平日"/>
    <x v="1"/>
    <s v="F003"/>
    <s v="ブルーベリーヨーグルト"/>
    <x v="0"/>
    <n v="300"/>
    <n v="9"/>
    <n v="2700"/>
  </r>
  <r>
    <n v="124"/>
    <x v="7"/>
    <s v="平日"/>
    <x v="1"/>
    <s v="V001"/>
    <s v="キャロット"/>
    <x v="1"/>
    <n v="300"/>
    <n v="4"/>
    <n v="1200"/>
  </r>
  <r>
    <n v="125"/>
    <x v="7"/>
    <s v="平日"/>
    <x v="1"/>
    <s v="V002"/>
    <s v="ケール＆レモン"/>
    <x v="1"/>
    <n v="300"/>
    <n v="5"/>
    <n v="1500"/>
  </r>
  <r>
    <n v="126"/>
    <x v="7"/>
    <s v="平日"/>
    <x v="1"/>
    <s v="V003"/>
    <s v="フレッシュトマト"/>
    <x v="1"/>
    <n v="300"/>
    <n v="3"/>
    <n v="900"/>
  </r>
  <r>
    <n v="127"/>
    <x v="7"/>
    <s v="平日"/>
    <x v="1"/>
    <s v="K071"/>
    <s v="ホワイトピーチ"/>
    <x v="2"/>
    <n v="450"/>
    <n v="11"/>
    <n v="4950"/>
  </r>
  <r>
    <n v="128"/>
    <x v="7"/>
    <s v="平日"/>
    <x v="1"/>
    <s v="K072"/>
    <s v="マスクメロン"/>
    <x v="2"/>
    <n v="500"/>
    <n v="5"/>
    <n v="2500"/>
  </r>
  <r>
    <n v="129"/>
    <x v="8"/>
    <s v="平日"/>
    <x v="0"/>
    <s v="F001"/>
    <s v="いちごミックス"/>
    <x v="0"/>
    <n v="300"/>
    <n v="8"/>
    <n v="2400"/>
  </r>
  <r>
    <n v="130"/>
    <x v="8"/>
    <s v="平日"/>
    <x v="0"/>
    <s v="F002"/>
    <s v="バナナミルク"/>
    <x v="0"/>
    <n v="300"/>
    <n v="9"/>
    <n v="2700"/>
  </r>
  <r>
    <n v="131"/>
    <x v="8"/>
    <s v="平日"/>
    <x v="0"/>
    <s v="F003"/>
    <s v="ブルーベリーヨーグルト"/>
    <x v="0"/>
    <n v="300"/>
    <n v="3"/>
    <n v="900"/>
  </r>
  <r>
    <n v="132"/>
    <x v="8"/>
    <s v="平日"/>
    <x v="0"/>
    <s v="V001"/>
    <s v="キャロット"/>
    <x v="1"/>
    <n v="300"/>
    <n v="4"/>
    <n v="1200"/>
  </r>
  <r>
    <n v="133"/>
    <x v="8"/>
    <s v="平日"/>
    <x v="0"/>
    <s v="V002"/>
    <s v="ケール＆レモン"/>
    <x v="1"/>
    <n v="300"/>
    <n v="11"/>
    <n v="3300"/>
  </r>
  <r>
    <n v="134"/>
    <x v="8"/>
    <s v="平日"/>
    <x v="0"/>
    <s v="V003"/>
    <s v="フレッシュトマト"/>
    <x v="1"/>
    <n v="300"/>
    <n v="6"/>
    <n v="1800"/>
  </r>
  <r>
    <n v="135"/>
    <x v="8"/>
    <s v="平日"/>
    <x v="0"/>
    <s v="K071"/>
    <s v="ホワイトピーチ"/>
    <x v="2"/>
    <n v="450"/>
    <n v="6"/>
    <n v="2700"/>
  </r>
  <r>
    <n v="136"/>
    <x v="8"/>
    <s v="平日"/>
    <x v="0"/>
    <s v="K072"/>
    <s v="マスクメロン"/>
    <x v="2"/>
    <n v="500"/>
    <n v="8"/>
    <n v="4000"/>
  </r>
  <r>
    <n v="137"/>
    <x v="8"/>
    <s v="平日"/>
    <x v="1"/>
    <s v="F001"/>
    <s v="いちごミックス"/>
    <x v="0"/>
    <n v="300"/>
    <n v="10"/>
    <n v="3000"/>
  </r>
  <r>
    <n v="138"/>
    <x v="8"/>
    <s v="平日"/>
    <x v="1"/>
    <s v="F002"/>
    <s v="バナナミルク"/>
    <x v="0"/>
    <n v="300"/>
    <n v="7"/>
    <n v="2100"/>
  </r>
  <r>
    <n v="139"/>
    <x v="8"/>
    <s v="平日"/>
    <x v="1"/>
    <s v="F003"/>
    <s v="ブルーベリーヨーグルト"/>
    <x v="0"/>
    <n v="300"/>
    <n v="7"/>
    <n v="2100"/>
  </r>
  <r>
    <n v="140"/>
    <x v="8"/>
    <s v="平日"/>
    <x v="1"/>
    <s v="V001"/>
    <s v="キャロット"/>
    <x v="1"/>
    <n v="300"/>
    <n v="5"/>
    <n v="1500"/>
  </r>
  <r>
    <n v="141"/>
    <x v="8"/>
    <s v="平日"/>
    <x v="1"/>
    <s v="V002"/>
    <s v="ケール＆レモン"/>
    <x v="1"/>
    <n v="300"/>
    <n v="11"/>
    <n v="3300"/>
  </r>
  <r>
    <n v="142"/>
    <x v="8"/>
    <s v="平日"/>
    <x v="1"/>
    <s v="V003"/>
    <s v="フレッシュトマト"/>
    <x v="1"/>
    <n v="300"/>
    <n v="10"/>
    <n v="3000"/>
  </r>
  <r>
    <n v="143"/>
    <x v="8"/>
    <s v="平日"/>
    <x v="1"/>
    <s v="K071"/>
    <s v="ホワイトピーチ"/>
    <x v="2"/>
    <n v="450"/>
    <n v="5"/>
    <n v="2250"/>
  </r>
  <r>
    <n v="144"/>
    <x v="8"/>
    <s v="平日"/>
    <x v="1"/>
    <s v="K072"/>
    <s v="マスクメロン"/>
    <x v="2"/>
    <n v="500"/>
    <n v="12"/>
    <n v="6000"/>
  </r>
  <r>
    <n v="145"/>
    <x v="9"/>
    <s v="土日"/>
    <x v="0"/>
    <s v="F001"/>
    <s v="いちごミックス"/>
    <x v="0"/>
    <n v="300"/>
    <n v="2"/>
    <n v="600"/>
  </r>
  <r>
    <n v="146"/>
    <x v="9"/>
    <s v="土日"/>
    <x v="0"/>
    <s v="F002"/>
    <s v="バナナミルク"/>
    <x v="0"/>
    <n v="300"/>
    <n v="5"/>
    <n v="1500"/>
  </r>
  <r>
    <n v="147"/>
    <x v="9"/>
    <s v="土日"/>
    <x v="0"/>
    <s v="F003"/>
    <s v="ブルーベリーヨーグルト"/>
    <x v="0"/>
    <n v="300"/>
    <n v="4"/>
    <n v="1200"/>
  </r>
  <r>
    <n v="148"/>
    <x v="9"/>
    <s v="土日"/>
    <x v="0"/>
    <s v="V001"/>
    <s v="キャロット"/>
    <x v="1"/>
    <n v="300"/>
    <n v="5"/>
    <n v="1500"/>
  </r>
  <r>
    <n v="149"/>
    <x v="9"/>
    <s v="土日"/>
    <x v="0"/>
    <s v="V002"/>
    <s v="ケール＆レモン"/>
    <x v="1"/>
    <n v="300"/>
    <n v="7"/>
    <n v="2100"/>
  </r>
  <r>
    <n v="150"/>
    <x v="9"/>
    <s v="土日"/>
    <x v="0"/>
    <s v="V003"/>
    <s v="フレッシュトマト"/>
    <x v="1"/>
    <n v="300"/>
    <n v="2"/>
    <n v="600"/>
  </r>
  <r>
    <n v="151"/>
    <x v="9"/>
    <s v="土日"/>
    <x v="0"/>
    <s v="K071"/>
    <s v="ホワイトピーチ"/>
    <x v="2"/>
    <n v="450"/>
    <n v="8"/>
    <n v="3600"/>
  </r>
  <r>
    <n v="152"/>
    <x v="9"/>
    <s v="土日"/>
    <x v="0"/>
    <s v="K072"/>
    <s v="マスクメロン"/>
    <x v="2"/>
    <n v="500"/>
    <n v="4"/>
    <n v="2000"/>
  </r>
  <r>
    <n v="153"/>
    <x v="9"/>
    <s v="土日"/>
    <x v="1"/>
    <s v="F001"/>
    <s v="いちごミックス"/>
    <x v="0"/>
    <n v="300"/>
    <n v="24"/>
    <n v="7200"/>
  </r>
  <r>
    <n v="154"/>
    <x v="9"/>
    <s v="土日"/>
    <x v="1"/>
    <s v="F002"/>
    <s v="バナナミルク"/>
    <x v="0"/>
    <n v="300"/>
    <n v="19"/>
    <n v="5700"/>
  </r>
  <r>
    <n v="155"/>
    <x v="9"/>
    <s v="土日"/>
    <x v="1"/>
    <s v="F003"/>
    <s v="ブルーベリーヨーグルト"/>
    <x v="0"/>
    <n v="300"/>
    <n v="17"/>
    <n v="5100"/>
  </r>
  <r>
    <n v="156"/>
    <x v="9"/>
    <s v="土日"/>
    <x v="1"/>
    <s v="V001"/>
    <s v="キャロット"/>
    <x v="1"/>
    <n v="300"/>
    <n v="5"/>
    <n v="1500"/>
  </r>
  <r>
    <n v="157"/>
    <x v="9"/>
    <s v="土日"/>
    <x v="1"/>
    <s v="V002"/>
    <s v="ケール＆レモン"/>
    <x v="1"/>
    <n v="300"/>
    <n v="7"/>
    <n v="2100"/>
  </r>
  <r>
    <n v="158"/>
    <x v="9"/>
    <s v="土日"/>
    <x v="1"/>
    <s v="V003"/>
    <s v="フレッシュトマト"/>
    <x v="1"/>
    <n v="300"/>
    <n v="4"/>
    <n v="1200"/>
  </r>
  <r>
    <n v="159"/>
    <x v="9"/>
    <s v="土日"/>
    <x v="1"/>
    <s v="K071"/>
    <s v="ホワイトピーチ"/>
    <x v="2"/>
    <n v="450"/>
    <n v="14"/>
    <n v="6300"/>
  </r>
  <r>
    <n v="160"/>
    <x v="9"/>
    <s v="土日"/>
    <x v="1"/>
    <s v="K072"/>
    <s v="マスクメロン"/>
    <x v="2"/>
    <n v="500"/>
    <n v="19"/>
    <n v="9500"/>
  </r>
  <r>
    <n v="161"/>
    <x v="10"/>
    <s v="土日"/>
    <x v="0"/>
    <s v="F001"/>
    <s v="いちごミックス"/>
    <x v="0"/>
    <n v="300"/>
    <n v="5"/>
    <n v="1500"/>
  </r>
  <r>
    <n v="162"/>
    <x v="10"/>
    <s v="土日"/>
    <x v="0"/>
    <s v="F002"/>
    <s v="バナナミルク"/>
    <x v="0"/>
    <n v="300"/>
    <n v="8"/>
    <n v="2400"/>
  </r>
  <r>
    <n v="163"/>
    <x v="10"/>
    <s v="土日"/>
    <x v="0"/>
    <s v="F003"/>
    <s v="ブルーベリーヨーグルト"/>
    <x v="0"/>
    <n v="300"/>
    <n v="3"/>
    <n v="900"/>
  </r>
  <r>
    <n v="164"/>
    <x v="10"/>
    <s v="土日"/>
    <x v="0"/>
    <s v="V001"/>
    <s v="キャロット"/>
    <x v="1"/>
    <n v="300"/>
    <n v="4"/>
    <n v="1200"/>
  </r>
  <r>
    <n v="165"/>
    <x v="10"/>
    <s v="土日"/>
    <x v="0"/>
    <s v="V002"/>
    <s v="ケール＆レモン"/>
    <x v="1"/>
    <n v="300"/>
    <n v="10"/>
    <n v="3000"/>
  </r>
  <r>
    <n v="166"/>
    <x v="10"/>
    <s v="土日"/>
    <x v="0"/>
    <s v="V003"/>
    <s v="フレッシュトマト"/>
    <x v="1"/>
    <n v="300"/>
    <n v="1"/>
    <n v="300"/>
  </r>
  <r>
    <n v="167"/>
    <x v="10"/>
    <s v="土日"/>
    <x v="0"/>
    <s v="K071"/>
    <s v="ホワイトピーチ"/>
    <x v="2"/>
    <n v="450"/>
    <n v="9"/>
    <n v="4050"/>
  </r>
  <r>
    <n v="168"/>
    <x v="10"/>
    <s v="土日"/>
    <x v="0"/>
    <s v="K072"/>
    <s v="マスクメロン"/>
    <x v="2"/>
    <n v="500"/>
    <n v="6"/>
    <n v="3000"/>
  </r>
  <r>
    <n v="169"/>
    <x v="10"/>
    <s v="土日"/>
    <x v="1"/>
    <s v="F001"/>
    <s v="いちごミックス"/>
    <x v="0"/>
    <n v="300"/>
    <n v="10"/>
    <n v="3000"/>
  </r>
  <r>
    <n v="170"/>
    <x v="10"/>
    <s v="土日"/>
    <x v="1"/>
    <s v="F002"/>
    <s v="バナナミルク"/>
    <x v="0"/>
    <n v="300"/>
    <n v="15"/>
    <n v="4500"/>
  </r>
  <r>
    <n v="171"/>
    <x v="10"/>
    <s v="土日"/>
    <x v="1"/>
    <s v="F003"/>
    <s v="ブルーベリーヨーグルト"/>
    <x v="0"/>
    <n v="300"/>
    <n v="13"/>
    <n v="3900"/>
  </r>
  <r>
    <n v="172"/>
    <x v="10"/>
    <s v="土日"/>
    <x v="1"/>
    <s v="V001"/>
    <s v="キャロット"/>
    <x v="1"/>
    <n v="300"/>
    <n v="3"/>
    <n v="900"/>
  </r>
  <r>
    <n v="173"/>
    <x v="10"/>
    <s v="土日"/>
    <x v="1"/>
    <s v="V002"/>
    <s v="ケール＆レモン"/>
    <x v="1"/>
    <n v="300"/>
    <n v="7"/>
    <n v="2100"/>
  </r>
  <r>
    <n v="174"/>
    <x v="10"/>
    <s v="土日"/>
    <x v="1"/>
    <s v="V003"/>
    <s v="フレッシュトマト"/>
    <x v="1"/>
    <n v="300"/>
    <n v="7"/>
    <n v="2100"/>
  </r>
  <r>
    <n v="175"/>
    <x v="10"/>
    <s v="土日"/>
    <x v="1"/>
    <s v="K071"/>
    <s v="ホワイトピーチ"/>
    <x v="2"/>
    <n v="450"/>
    <n v="16"/>
    <n v="7200"/>
  </r>
  <r>
    <n v="176"/>
    <x v="10"/>
    <s v="土日"/>
    <x v="1"/>
    <s v="K072"/>
    <s v="マスクメロン"/>
    <x v="2"/>
    <n v="500"/>
    <n v="22"/>
    <n v="11000"/>
  </r>
  <r>
    <n v="177"/>
    <x v="11"/>
    <s v="平日"/>
    <x v="0"/>
    <s v="F001"/>
    <s v="いちごミックス"/>
    <x v="0"/>
    <n v="300"/>
    <n v="12"/>
    <n v="3600"/>
  </r>
  <r>
    <n v="178"/>
    <x v="11"/>
    <s v="平日"/>
    <x v="0"/>
    <s v="F002"/>
    <s v="バナナミルク"/>
    <x v="0"/>
    <n v="300"/>
    <n v="14"/>
    <n v="4200"/>
  </r>
  <r>
    <n v="179"/>
    <x v="11"/>
    <s v="平日"/>
    <x v="0"/>
    <s v="F003"/>
    <s v="ブルーベリーヨーグルト"/>
    <x v="0"/>
    <n v="300"/>
    <n v="12"/>
    <n v="3600"/>
  </r>
  <r>
    <n v="180"/>
    <x v="11"/>
    <s v="平日"/>
    <x v="0"/>
    <s v="V001"/>
    <s v="キャロット"/>
    <x v="1"/>
    <n v="300"/>
    <n v="4"/>
    <n v="1200"/>
  </r>
  <r>
    <n v="181"/>
    <x v="11"/>
    <s v="平日"/>
    <x v="0"/>
    <s v="V002"/>
    <s v="ケール＆レモン"/>
    <x v="1"/>
    <n v="300"/>
    <n v="10"/>
    <n v="3000"/>
  </r>
  <r>
    <n v="182"/>
    <x v="11"/>
    <s v="平日"/>
    <x v="0"/>
    <s v="V003"/>
    <s v="フレッシュトマト"/>
    <x v="1"/>
    <n v="300"/>
    <n v="6"/>
    <n v="1800"/>
  </r>
  <r>
    <n v="183"/>
    <x v="11"/>
    <s v="平日"/>
    <x v="0"/>
    <s v="K071"/>
    <s v="ホワイトピーチ"/>
    <x v="2"/>
    <n v="450"/>
    <n v="7"/>
    <n v="3150"/>
  </r>
  <r>
    <n v="184"/>
    <x v="11"/>
    <s v="平日"/>
    <x v="0"/>
    <s v="K072"/>
    <s v="マスクメロン"/>
    <x v="2"/>
    <n v="500"/>
    <n v="8"/>
    <n v="4000"/>
  </r>
  <r>
    <n v="185"/>
    <x v="11"/>
    <s v="平日"/>
    <x v="1"/>
    <s v="F001"/>
    <s v="いちごミックス"/>
    <x v="0"/>
    <n v="300"/>
    <n v="10"/>
    <n v="3000"/>
  </r>
  <r>
    <n v="186"/>
    <x v="11"/>
    <s v="平日"/>
    <x v="1"/>
    <s v="F002"/>
    <s v="バナナミルク"/>
    <x v="0"/>
    <n v="300"/>
    <n v="7"/>
    <n v="2100"/>
  </r>
  <r>
    <n v="187"/>
    <x v="11"/>
    <s v="平日"/>
    <x v="1"/>
    <s v="F003"/>
    <s v="ブルーベリーヨーグルト"/>
    <x v="0"/>
    <n v="300"/>
    <n v="7"/>
    <n v="2100"/>
  </r>
  <r>
    <n v="188"/>
    <x v="11"/>
    <s v="平日"/>
    <x v="1"/>
    <s v="V001"/>
    <s v="キャロット"/>
    <x v="1"/>
    <n v="300"/>
    <n v="3"/>
    <n v="900"/>
  </r>
  <r>
    <n v="189"/>
    <x v="11"/>
    <s v="平日"/>
    <x v="1"/>
    <s v="V002"/>
    <s v="ケール＆レモン"/>
    <x v="1"/>
    <n v="300"/>
    <n v="4"/>
    <n v="1200"/>
  </r>
  <r>
    <n v="190"/>
    <x v="11"/>
    <s v="平日"/>
    <x v="1"/>
    <s v="V003"/>
    <s v="フレッシュトマト"/>
    <x v="1"/>
    <n v="300"/>
    <n v="4"/>
    <n v="1200"/>
  </r>
  <r>
    <n v="191"/>
    <x v="11"/>
    <s v="平日"/>
    <x v="1"/>
    <s v="K071"/>
    <s v="ホワイトピーチ"/>
    <x v="2"/>
    <n v="450"/>
    <n v="3"/>
    <n v="1350"/>
  </r>
  <r>
    <n v="192"/>
    <x v="11"/>
    <s v="平日"/>
    <x v="1"/>
    <s v="K072"/>
    <s v="マスクメロン"/>
    <x v="2"/>
    <n v="500"/>
    <n v="6"/>
    <n v="3000"/>
  </r>
  <r>
    <n v="193"/>
    <x v="12"/>
    <s v="平日"/>
    <x v="0"/>
    <s v="F001"/>
    <s v="いちごミックス"/>
    <x v="0"/>
    <n v="300"/>
    <n v="10"/>
    <n v="3000"/>
  </r>
  <r>
    <n v="194"/>
    <x v="12"/>
    <s v="平日"/>
    <x v="0"/>
    <s v="F002"/>
    <s v="バナナミルク"/>
    <x v="0"/>
    <n v="300"/>
    <n v="5"/>
    <n v="1500"/>
  </r>
  <r>
    <n v="195"/>
    <x v="12"/>
    <s v="平日"/>
    <x v="0"/>
    <s v="F003"/>
    <s v="ブルーベリーヨーグルト"/>
    <x v="0"/>
    <n v="300"/>
    <n v="7"/>
    <n v="2100"/>
  </r>
  <r>
    <n v="196"/>
    <x v="12"/>
    <s v="平日"/>
    <x v="0"/>
    <s v="V001"/>
    <s v="キャロット"/>
    <x v="1"/>
    <n v="300"/>
    <n v="2"/>
    <n v="600"/>
  </r>
  <r>
    <n v="197"/>
    <x v="12"/>
    <s v="平日"/>
    <x v="0"/>
    <s v="V002"/>
    <s v="ケール＆レモン"/>
    <x v="1"/>
    <n v="300"/>
    <n v="9"/>
    <n v="2700"/>
  </r>
  <r>
    <n v="198"/>
    <x v="12"/>
    <s v="平日"/>
    <x v="0"/>
    <s v="V003"/>
    <s v="フレッシュトマト"/>
    <x v="1"/>
    <n v="300"/>
    <n v="2"/>
    <n v="600"/>
  </r>
  <r>
    <n v="199"/>
    <x v="12"/>
    <s v="平日"/>
    <x v="0"/>
    <s v="K071"/>
    <s v="ホワイトピーチ"/>
    <x v="2"/>
    <n v="450"/>
    <n v="3"/>
    <n v="1350"/>
  </r>
  <r>
    <n v="200"/>
    <x v="12"/>
    <s v="平日"/>
    <x v="0"/>
    <s v="K072"/>
    <s v="マスクメロン"/>
    <x v="2"/>
    <n v="500"/>
    <n v="2"/>
    <n v="1000"/>
  </r>
  <r>
    <n v="201"/>
    <x v="12"/>
    <s v="平日"/>
    <x v="1"/>
    <s v="F001"/>
    <s v="いちごミックス"/>
    <x v="0"/>
    <n v="300"/>
    <n v="5"/>
    <n v="1500"/>
  </r>
  <r>
    <n v="202"/>
    <x v="12"/>
    <s v="平日"/>
    <x v="1"/>
    <s v="F002"/>
    <s v="バナナミルク"/>
    <x v="0"/>
    <n v="300"/>
    <n v="7"/>
    <n v="2100"/>
  </r>
  <r>
    <n v="203"/>
    <x v="12"/>
    <s v="平日"/>
    <x v="1"/>
    <s v="F003"/>
    <s v="ブルーベリーヨーグルト"/>
    <x v="0"/>
    <n v="300"/>
    <n v="7"/>
    <n v="2100"/>
  </r>
  <r>
    <n v="204"/>
    <x v="12"/>
    <s v="平日"/>
    <x v="1"/>
    <s v="V001"/>
    <s v="キャロット"/>
    <x v="1"/>
    <n v="300"/>
    <n v="3"/>
    <n v="900"/>
  </r>
  <r>
    <n v="205"/>
    <x v="12"/>
    <s v="平日"/>
    <x v="1"/>
    <s v="V002"/>
    <s v="ケール＆レモン"/>
    <x v="1"/>
    <n v="300"/>
    <n v="2"/>
    <n v="600"/>
  </r>
  <r>
    <n v="206"/>
    <x v="12"/>
    <s v="平日"/>
    <x v="1"/>
    <s v="V003"/>
    <s v="フレッシュトマト"/>
    <x v="1"/>
    <n v="300"/>
    <n v="2"/>
    <n v="600"/>
  </r>
  <r>
    <n v="207"/>
    <x v="12"/>
    <s v="平日"/>
    <x v="1"/>
    <s v="K071"/>
    <s v="ホワイトピーチ"/>
    <x v="2"/>
    <n v="450"/>
    <n v="7"/>
    <n v="3150"/>
  </r>
  <r>
    <n v="208"/>
    <x v="12"/>
    <s v="平日"/>
    <x v="1"/>
    <s v="K072"/>
    <s v="マスクメロン"/>
    <x v="2"/>
    <n v="500"/>
    <n v="6"/>
    <n v="3000"/>
  </r>
  <r>
    <n v="209"/>
    <x v="13"/>
    <s v="平日"/>
    <x v="0"/>
    <s v="F001"/>
    <s v="いちごミックス"/>
    <x v="0"/>
    <n v="300"/>
    <n v="4"/>
    <n v="1200"/>
  </r>
  <r>
    <n v="210"/>
    <x v="13"/>
    <s v="平日"/>
    <x v="0"/>
    <s v="F002"/>
    <s v="バナナミルク"/>
    <x v="0"/>
    <n v="300"/>
    <n v="9"/>
    <n v="2700"/>
  </r>
  <r>
    <n v="211"/>
    <x v="13"/>
    <s v="平日"/>
    <x v="0"/>
    <s v="F003"/>
    <s v="ブルーベリーヨーグルト"/>
    <x v="0"/>
    <n v="300"/>
    <n v="7"/>
    <n v="2100"/>
  </r>
  <r>
    <n v="212"/>
    <x v="13"/>
    <s v="平日"/>
    <x v="0"/>
    <s v="V001"/>
    <s v="キャロット"/>
    <x v="1"/>
    <n v="300"/>
    <n v="3"/>
    <n v="900"/>
  </r>
  <r>
    <n v="213"/>
    <x v="13"/>
    <s v="平日"/>
    <x v="0"/>
    <s v="V002"/>
    <s v="ケール＆レモン"/>
    <x v="1"/>
    <n v="300"/>
    <n v="9"/>
    <n v="2700"/>
  </r>
  <r>
    <n v="214"/>
    <x v="13"/>
    <s v="平日"/>
    <x v="0"/>
    <s v="V003"/>
    <s v="フレッシュトマト"/>
    <x v="1"/>
    <n v="300"/>
    <n v="5"/>
    <n v="1500"/>
  </r>
  <r>
    <n v="215"/>
    <x v="13"/>
    <s v="平日"/>
    <x v="0"/>
    <s v="K071"/>
    <s v="ホワイトピーチ"/>
    <x v="2"/>
    <n v="450"/>
    <n v="2"/>
    <n v="900"/>
  </r>
  <r>
    <n v="216"/>
    <x v="13"/>
    <s v="平日"/>
    <x v="0"/>
    <s v="K072"/>
    <s v="マスクメロン"/>
    <x v="2"/>
    <n v="500"/>
    <n v="4"/>
    <n v="2000"/>
  </r>
  <r>
    <n v="217"/>
    <x v="13"/>
    <s v="平日"/>
    <x v="1"/>
    <s v="F001"/>
    <s v="いちごミックス"/>
    <x v="0"/>
    <n v="300"/>
    <n v="2"/>
    <n v="600"/>
  </r>
  <r>
    <n v="218"/>
    <x v="13"/>
    <s v="平日"/>
    <x v="1"/>
    <s v="F002"/>
    <s v="バナナミルク"/>
    <x v="0"/>
    <n v="300"/>
    <n v="8"/>
    <n v="2400"/>
  </r>
  <r>
    <n v="219"/>
    <x v="13"/>
    <s v="平日"/>
    <x v="1"/>
    <s v="F003"/>
    <s v="ブルーベリーヨーグルト"/>
    <x v="0"/>
    <n v="300"/>
    <n v="6"/>
    <n v="1800"/>
  </r>
  <r>
    <n v="220"/>
    <x v="13"/>
    <s v="平日"/>
    <x v="1"/>
    <s v="V001"/>
    <s v="キャロット"/>
    <x v="1"/>
    <n v="300"/>
    <n v="4"/>
    <n v="1200"/>
  </r>
  <r>
    <n v="221"/>
    <x v="13"/>
    <s v="平日"/>
    <x v="1"/>
    <s v="V002"/>
    <s v="ケール＆レモン"/>
    <x v="1"/>
    <n v="300"/>
    <n v="3"/>
    <n v="900"/>
  </r>
  <r>
    <n v="222"/>
    <x v="13"/>
    <s v="平日"/>
    <x v="1"/>
    <s v="V003"/>
    <s v="フレッシュトマト"/>
    <x v="1"/>
    <n v="300"/>
    <n v="1"/>
    <n v="300"/>
  </r>
  <r>
    <n v="223"/>
    <x v="13"/>
    <s v="平日"/>
    <x v="1"/>
    <s v="K071"/>
    <s v="ホワイトピーチ"/>
    <x v="2"/>
    <n v="450"/>
    <n v="6"/>
    <n v="2700"/>
  </r>
  <r>
    <n v="224"/>
    <x v="13"/>
    <s v="平日"/>
    <x v="1"/>
    <s v="K072"/>
    <s v="マスクメロン"/>
    <x v="2"/>
    <n v="500"/>
    <n v="5"/>
    <n v="2500"/>
  </r>
  <r>
    <n v="225"/>
    <x v="14"/>
    <s v="平日"/>
    <x v="0"/>
    <s v="F001"/>
    <s v="いちごミックス"/>
    <x v="0"/>
    <n v="300"/>
    <n v="4"/>
    <n v="1200"/>
  </r>
  <r>
    <n v="226"/>
    <x v="14"/>
    <s v="平日"/>
    <x v="0"/>
    <s v="F002"/>
    <s v="バナナミルク"/>
    <x v="0"/>
    <n v="300"/>
    <n v="4"/>
    <n v="1200"/>
  </r>
  <r>
    <n v="227"/>
    <x v="14"/>
    <s v="平日"/>
    <x v="0"/>
    <s v="F003"/>
    <s v="ブルーベリーヨーグルト"/>
    <x v="0"/>
    <n v="300"/>
    <n v="2"/>
    <n v="600"/>
  </r>
  <r>
    <n v="228"/>
    <x v="14"/>
    <s v="平日"/>
    <x v="0"/>
    <s v="V001"/>
    <s v="キャロット"/>
    <x v="1"/>
    <n v="300"/>
    <n v="1"/>
    <n v="300"/>
  </r>
  <r>
    <n v="229"/>
    <x v="14"/>
    <s v="平日"/>
    <x v="0"/>
    <s v="V002"/>
    <s v="ケール＆レモン"/>
    <x v="1"/>
    <n v="300"/>
    <n v="10"/>
    <n v="3000"/>
  </r>
  <r>
    <n v="230"/>
    <x v="14"/>
    <s v="平日"/>
    <x v="0"/>
    <s v="V003"/>
    <s v="フレッシュトマト"/>
    <x v="1"/>
    <n v="300"/>
    <n v="3"/>
    <n v="900"/>
  </r>
  <r>
    <n v="231"/>
    <x v="14"/>
    <s v="平日"/>
    <x v="0"/>
    <s v="K071"/>
    <s v="ホワイトピーチ"/>
    <x v="2"/>
    <n v="450"/>
    <n v="5"/>
    <n v="2250"/>
  </r>
  <r>
    <n v="232"/>
    <x v="14"/>
    <s v="平日"/>
    <x v="0"/>
    <s v="K072"/>
    <s v="マスクメロン"/>
    <x v="2"/>
    <n v="500"/>
    <n v="6"/>
    <n v="3000"/>
  </r>
  <r>
    <n v="233"/>
    <x v="14"/>
    <s v="平日"/>
    <x v="1"/>
    <s v="F001"/>
    <s v="いちごミックス"/>
    <x v="0"/>
    <n v="300"/>
    <n v="2"/>
    <n v="600"/>
  </r>
  <r>
    <n v="234"/>
    <x v="14"/>
    <s v="平日"/>
    <x v="1"/>
    <s v="F002"/>
    <s v="バナナミルク"/>
    <x v="0"/>
    <n v="300"/>
    <n v="7"/>
    <n v="2100"/>
  </r>
  <r>
    <n v="235"/>
    <x v="14"/>
    <s v="平日"/>
    <x v="1"/>
    <s v="F003"/>
    <s v="ブルーベリーヨーグルト"/>
    <x v="0"/>
    <n v="300"/>
    <n v="10"/>
    <n v="3000"/>
  </r>
  <r>
    <n v="236"/>
    <x v="14"/>
    <s v="平日"/>
    <x v="1"/>
    <s v="V001"/>
    <s v="キャロット"/>
    <x v="1"/>
    <n v="300"/>
    <n v="3"/>
    <n v="900"/>
  </r>
  <r>
    <n v="237"/>
    <x v="14"/>
    <s v="平日"/>
    <x v="1"/>
    <s v="V002"/>
    <s v="ケール＆レモン"/>
    <x v="1"/>
    <n v="300"/>
    <n v="5"/>
    <n v="1500"/>
  </r>
  <r>
    <n v="238"/>
    <x v="14"/>
    <s v="平日"/>
    <x v="1"/>
    <s v="V003"/>
    <s v="フレッシュトマト"/>
    <x v="1"/>
    <n v="300"/>
    <n v="3"/>
    <n v="900"/>
  </r>
  <r>
    <n v="239"/>
    <x v="14"/>
    <s v="平日"/>
    <x v="1"/>
    <s v="K071"/>
    <s v="ホワイトピーチ"/>
    <x v="2"/>
    <n v="450"/>
    <n v="10"/>
    <n v="4500"/>
  </r>
  <r>
    <n v="240"/>
    <x v="14"/>
    <s v="平日"/>
    <x v="1"/>
    <s v="K072"/>
    <s v="マスクメロン"/>
    <x v="2"/>
    <n v="500"/>
    <n v="9"/>
    <n v="4500"/>
  </r>
  <r>
    <n v="241"/>
    <x v="15"/>
    <s v="平日"/>
    <x v="0"/>
    <s v="F001"/>
    <s v="いちごミックス"/>
    <x v="0"/>
    <n v="300"/>
    <n v="7"/>
    <n v="2100"/>
  </r>
  <r>
    <n v="242"/>
    <x v="15"/>
    <s v="平日"/>
    <x v="0"/>
    <s v="F002"/>
    <s v="バナナミルク"/>
    <x v="0"/>
    <n v="300"/>
    <n v="5"/>
    <n v="1500"/>
  </r>
  <r>
    <n v="243"/>
    <x v="15"/>
    <s v="平日"/>
    <x v="0"/>
    <s v="F003"/>
    <s v="ブルーベリーヨーグルト"/>
    <x v="0"/>
    <n v="300"/>
    <n v="7"/>
    <n v="2100"/>
  </r>
  <r>
    <n v="244"/>
    <x v="15"/>
    <s v="平日"/>
    <x v="0"/>
    <s v="V001"/>
    <s v="キャロット"/>
    <x v="1"/>
    <n v="300"/>
    <n v="3"/>
    <n v="900"/>
  </r>
  <r>
    <n v="245"/>
    <x v="15"/>
    <s v="平日"/>
    <x v="0"/>
    <s v="V002"/>
    <s v="ケール＆レモン"/>
    <x v="1"/>
    <n v="300"/>
    <n v="10"/>
    <n v="3000"/>
  </r>
  <r>
    <n v="246"/>
    <x v="15"/>
    <s v="平日"/>
    <x v="0"/>
    <s v="V003"/>
    <s v="フレッシュトマト"/>
    <x v="1"/>
    <n v="300"/>
    <n v="5"/>
    <n v="1500"/>
  </r>
  <r>
    <n v="247"/>
    <x v="15"/>
    <s v="平日"/>
    <x v="0"/>
    <s v="K071"/>
    <s v="ホワイトピーチ"/>
    <x v="2"/>
    <n v="450"/>
    <n v="5"/>
    <n v="2250"/>
  </r>
  <r>
    <n v="248"/>
    <x v="15"/>
    <s v="平日"/>
    <x v="0"/>
    <s v="K072"/>
    <s v="マスクメロン"/>
    <x v="2"/>
    <n v="500"/>
    <n v="4"/>
    <n v="2000"/>
  </r>
  <r>
    <n v="249"/>
    <x v="15"/>
    <s v="平日"/>
    <x v="1"/>
    <s v="F001"/>
    <s v="いちごミックス"/>
    <x v="0"/>
    <n v="300"/>
    <n v="2"/>
    <n v="600"/>
  </r>
  <r>
    <n v="250"/>
    <x v="15"/>
    <s v="平日"/>
    <x v="1"/>
    <s v="F002"/>
    <s v="バナナミルク"/>
    <x v="0"/>
    <n v="300"/>
    <n v="9"/>
    <n v="2700"/>
  </r>
  <r>
    <n v="251"/>
    <x v="15"/>
    <s v="平日"/>
    <x v="1"/>
    <s v="F003"/>
    <s v="ブルーベリーヨーグルト"/>
    <x v="0"/>
    <n v="300"/>
    <n v="7"/>
    <n v="2100"/>
  </r>
  <r>
    <n v="252"/>
    <x v="15"/>
    <s v="平日"/>
    <x v="1"/>
    <s v="V002"/>
    <s v="ケール＆レモン"/>
    <x v="1"/>
    <n v="300"/>
    <n v="2"/>
    <n v="600"/>
  </r>
  <r>
    <n v="253"/>
    <x v="15"/>
    <s v="平日"/>
    <x v="1"/>
    <s v="V003"/>
    <s v="フレッシュトマト"/>
    <x v="1"/>
    <n v="300"/>
    <n v="3"/>
    <n v="900"/>
  </r>
  <r>
    <n v="254"/>
    <x v="15"/>
    <s v="平日"/>
    <x v="1"/>
    <s v="K071"/>
    <s v="ホワイトピーチ"/>
    <x v="2"/>
    <n v="450"/>
    <n v="9"/>
    <n v="4050"/>
  </r>
  <r>
    <n v="255"/>
    <x v="15"/>
    <s v="平日"/>
    <x v="1"/>
    <s v="K072"/>
    <s v="マスクメロン"/>
    <x v="2"/>
    <n v="500"/>
    <n v="6"/>
    <n v="3000"/>
  </r>
  <r>
    <n v="256"/>
    <x v="16"/>
    <s v="土日"/>
    <x v="0"/>
    <s v="F001"/>
    <s v="いちごミックス"/>
    <x v="0"/>
    <n v="300"/>
    <n v="3"/>
    <n v="900"/>
  </r>
  <r>
    <n v="257"/>
    <x v="16"/>
    <s v="土日"/>
    <x v="0"/>
    <s v="F002"/>
    <s v="バナナミルク"/>
    <x v="0"/>
    <n v="300"/>
    <n v="4"/>
    <n v="1200"/>
  </r>
  <r>
    <n v="258"/>
    <x v="16"/>
    <s v="土日"/>
    <x v="0"/>
    <s v="F003"/>
    <s v="ブルーベリーヨーグルト"/>
    <x v="0"/>
    <n v="300"/>
    <n v="4"/>
    <n v="1200"/>
  </r>
  <r>
    <n v="259"/>
    <x v="16"/>
    <s v="土日"/>
    <x v="0"/>
    <s v="V001"/>
    <s v="キャロット"/>
    <x v="1"/>
    <n v="300"/>
    <n v="2"/>
    <n v="600"/>
  </r>
  <r>
    <n v="260"/>
    <x v="16"/>
    <s v="土日"/>
    <x v="0"/>
    <s v="V002"/>
    <s v="ケール＆レモン"/>
    <x v="1"/>
    <n v="300"/>
    <n v="4"/>
    <n v="1200"/>
  </r>
  <r>
    <n v="261"/>
    <x v="16"/>
    <s v="土日"/>
    <x v="0"/>
    <s v="V003"/>
    <s v="フレッシュトマト"/>
    <x v="1"/>
    <n v="300"/>
    <n v="3"/>
    <n v="900"/>
  </r>
  <r>
    <n v="262"/>
    <x v="16"/>
    <s v="土日"/>
    <x v="0"/>
    <s v="K071"/>
    <s v="ホワイトピーチ"/>
    <x v="2"/>
    <n v="450"/>
    <n v="2"/>
    <n v="900"/>
  </r>
  <r>
    <n v="263"/>
    <x v="16"/>
    <s v="土日"/>
    <x v="0"/>
    <s v="K072"/>
    <s v="マスクメロン"/>
    <x v="2"/>
    <n v="500"/>
    <n v="5"/>
    <n v="2500"/>
  </r>
  <r>
    <n v="264"/>
    <x v="16"/>
    <s v="土日"/>
    <x v="1"/>
    <s v="F001"/>
    <s v="いちごミックス"/>
    <x v="0"/>
    <n v="300"/>
    <n v="14"/>
    <n v="4200"/>
  </r>
  <r>
    <n v="265"/>
    <x v="16"/>
    <s v="土日"/>
    <x v="1"/>
    <s v="F002"/>
    <s v="バナナミルク"/>
    <x v="0"/>
    <n v="300"/>
    <n v="19"/>
    <n v="5700"/>
  </r>
  <r>
    <n v="266"/>
    <x v="16"/>
    <s v="土日"/>
    <x v="1"/>
    <s v="F003"/>
    <s v="ブルーベリーヨーグルト"/>
    <x v="0"/>
    <n v="300"/>
    <n v="17"/>
    <n v="5100"/>
  </r>
  <r>
    <n v="267"/>
    <x v="16"/>
    <s v="土日"/>
    <x v="1"/>
    <s v="V001"/>
    <s v="キャロット"/>
    <x v="1"/>
    <n v="300"/>
    <n v="4"/>
    <n v="1200"/>
  </r>
  <r>
    <n v="268"/>
    <x v="16"/>
    <s v="土日"/>
    <x v="1"/>
    <s v="V002"/>
    <s v="ケール＆レモン"/>
    <x v="1"/>
    <n v="300"/>
    <n v="3"/>
    <n v="900"/>
  </r>
  <r>
    <n v="269"/>
    <x v="16"/>
    <s v="土日"/>
    <x v="1"/>
    <s v="V003"/>
    <s v="フレッシュトマト"/>
    <x v="1"/>
    <n v="300"/>
    <n v="5"/>
    <n v="1500"/>
  </r>
  <r>
    <n v="270"/>
    <x v="16"/>
    <s v="土日"/>
    <x v="1"/>
    <s v="K071"/>
    <s v="ホワイトピーチ"/>
    <x v="2"/>
    <n v="450"/>
    <n v="21"/>
    <n v="9450"/>
  </r>
  <r>
    <n v="271"/>
    <x v="16"/>
    <s v="土日"/>
    <x v="1"/>
    <s v="K072"/>
    <s v="マスクメロン"/>
    <x v="2"/>
    <n v="500"/>
    <n v="26"/>
    <n v="13000"/>
  </r>
  <r>
    <n v="272"/>
    <x v="17"/>
    <s v="土日"/>
    <x v="0"/>
    <s v="F001"/>
    <s v="いちごミックス"/>
    <x v="0"/>
    <n v="300"/>
    <n v="6"/>
    <n v="1800"/>
  </r>
  <r>
    <n v="273"/>
    <x v="17"/>
    <s v="土日"/>
    <x v="0"/>
    <s v="F002"/>
    <s v="バナナミルク"/>
    <x v="0"/>
    <n v="300"/>
    <n v="5"/>
    <n v="1500"/>
  </r>
  <r>
    <n v="274"/>
    <x v="17"/>
    <s v="土日"/>
    <x v="0"/>
    <s v="F003"/>
    <s v="ブルーベリーヨーグルト"/>
    <x v="0"/>
    <n v="300"/>
    <n v="4"/>
    <n v="1200"/>
  </r>
  <r>
    <n v="275"/>
    <x v="17"/>
    <s v="土日"/>
    <x v="0"/>
    <s v="V001"/>
    <s v="キャロット"/>
    <x v="1"/>
    <n v="300"/>
    <n v="4"/>
    <n v="1200"/>
  </r>
  <r>
    <n v="276"/>
    <x v="17"/>
    <s v="土日"/>
    <x v="0"/>
    <s v="V002"/>
    <s v="ケール＆レモン"/>
    <x v="1"/>
    <n v="300"/>
    <n v="3"/>
    <n v="900"/>
  </r>
  <r>
    <n v="277"/>
    <x v="17"/>
    <s v="土日"/>
    <x v="0"/>
    <s v="V003"/>
    <s v="フレッシュトマト"/>
    <x v="1"/>
    <n v="300"/>
    <n v="5"/>
    <n v="1500"/>
  </r>
  <r>
    <n v="278"/>
    <x v="17"/>
    <s v="土日"/>
    <x v="0"/>
    <s v="K071"/>
    <s v="ホワイトピーチ"/>
    <x v="2"/>
    <n v="450"/>
    <n v="2"/>
    <n v="900"/>
  </r>
  <r>
    <n v="279"/>
    <x v="17"/>
    <s v="土日"/>
    <x v="0"/>
    <s v="K072"/>
    <s v="マスクメロン"/>
    <x v="2"/>
    <n v="500"/>
    <n v="2"/>
    <n v="1000"/>
  </r>
  <r>
    <n v="280"/>
    <x v="17"/>
    <s v="土日"/>
    <x v="1"/>
    <s v="F001"/>
    <s v="いちごミックス"/>
    <x v="0"/>
    <n v="300"/>
    <n v="17"/>
    <n v="5100"/>
  </r>
  <r>
    <n v="281"/>
    <x v="17"/>
    <s v="土日"/>
    <x v="1"/>
    <s v="F002"/>
    <s v="バナナミルク"/>
    <x v="0"/>
    <n v="300"/>
    <n v="13"/>
    <n v="3900"/>
  </r>
  <r>
    <n v="282"/>
    <x v="17"/>
    <s v="土日"/>
    <x v="1"/>
    <s v="F003"/>
    <s v="ブルーベリーヨーグルト"/>
    <x v="0"/>
    <n v="300"/>
    <n v="11"/>
    <n v="3300"/>
  </r>
  <r>
    <n v="283"/>
    <x v="17"/>
    <s v="土日"/>
    <x v="1"/>
    <s v="V001"/>
    <s v="キャロット"/>
    <x v="1"/>
    <n v="300"/>
    <n v="5"/>
    <n v="1500"/>
  </r>
  <r>
    <n v="284"/>
    <x v="17"/>
    <s v="土日"/>
    <x v="1"/>
    <s v="V002"/>
    <s v="ケール＆レモン"/>
    <x v="1"/>
    <n v="300"/>
    <n v="9"/>
    <n v="2700"/>
  </r>
  <r>
    <n v="285"/>
    <x v="17"/>
    <s v="土日"/>
    <x v="1"/>
    <s v="V003"/>
    <s v="フレッシュトマト"/>
    <x v="1"/>
    <n v="300"/>
    <n v="4"/>
    <n v="1200"/>
  </r>
  <r>
    <n v="286"/>
    <x v="17"/>
    <s v="土日"/>
    <x v="1"/>
    <s v="K071"/>
    <s v="ホワイトピーチ"/>
    <x v="2"/>
    <n v="450"/>
    <n v="11"/>
    <n v="4950"/>
  </r>
  <r>
    <n v="287"/>
    <x v="17"/>
    <s v="土日"/>
    <x v="1"/>
    <s v="K072"/>
    <s v="マスクメロン"/>
    <x v="2"/>
    <n v="500"/>
    <n v="22"/>
    <n v="11000"/>
  </r>
  <r>
    <n v="288"/>
    <x v="18"/>
    <s v="平日"/>
    <x v="0"/>
    <s v="F001"/>
    <s v="いちごミックス"/>
    <x v="0"/>
    <n v="300"/>
    <n v="6"/>
    <n v="1800"/>
  </r>
  <r>
    <n v="289"/>
    <x v="18"/>
    <s v="平日"/>
    <x v="0"/>
    <s v="F002"/>
    <s v="バナナミルク"/>
    <x v="0"/>
    <n v="300"/>
    <n v="8"/>
    <n v="2400"/>
  </r>
  <r>
    <n v="290"/>
    <x v="18"/>
    <s v="平日"/>
    <x v="0"/>
    <s v="F003"/>
    <s v="ブルーベリーヨーグルト"/>
    <x v="0"/>
    <n v="300"/>
    <n v="10"/>
    <n v="3000"/>
  </r>
  <r>
    <n v="291"/>
    <x v="18"/>
    <s v="平日"/>
    <x v="0"/>
    <s v="V001"/>
    <s v="キャロット"/>
    <x v="1"/>
    <n v="300"/>
    <n v="1"/>
    <n v="300"/>
  </r>
  <r>
    <n v="292"/>
    <x v="18"/>
    <s v="平日"/>
    <x v="0"/>
    <s v="V002"/>
    <s v="ケール＆レモン"/>
    <x v="1"/>
    <n v="300"/>
    <n v="5"/>
    <n v="1500"/>
  </r>
  <r>
    <n v="293"/>
    <x v="18"/>
    <s v="平日"/>
    <x v="0"/>
    <s v="V003"/>
    <s v="フレッシュトマト"/>
    <x v="1"/>
    <n v="300"/>
    <n v="2"/>
    <n v="600"/>
  </r>
  <r>
    <n v="294"/>
    <x v="18"/>
    <s v="平日"/>
    <x v="0"/>
    <s v="K071"/>
    <s v="ホワイトピーチ"/>
    <x v="2"/>
    <n v="450"/>
    <n v="10"/>
    <n v="4500"/>
  </r>
  <r>
    <n v="295"/>
    <x v="18"/>
    <s v="平日"/>
    <x v="0"/>
    <s v="K072"/>
    <s v="マスクメロン"/>
    <x v="2"/>
    <n v="500"/>
    <n v="5"/>
    <n v="2500"/>
  </r>
  <r>
    <n v="296"/>
    <x v="18"/>
    <s v="平日"/>
    <x v="1"/>
    <s v="F001"/>
    <s v="いちごミックス"/>
    <x v="0"/>
    <n v="300"/>
    <n v="5"/>
    <n v="1500"/>
  </r>
  <r>
    <n v="297"/>
    <x v="18"/>
    <s v="平日"/>
    <x v="1"/>
    <s v="F002"/>
    <s v="バナナミルク"/>
    <x v="0"/>
    <n v="300"/>
    <n v="3"/>
    <n v="900"/>
  </r>
  <r>
    <n v="298"/>
    <x v="18"/>
    <s v="平日"/>
    <x v="1"/>
    <s v="F003"/>
    <s v="ブルーベリーヨーグルト"/>
    <x v="0"/>
    <n v="300"/>
    <n v="3"/>
    <n v="900"/>
  </r>
  <r>
    <n v="299"/>
    <x v="18"/>
    <s v="平日"/>
    <x v="1"/>
    <s v="V001"/>
    <s v="キャロット"/>
    <x v="1"/>
    <n v="300"/>
    <n v="2"/>
    <n v="600"/>
  </r>
  <r>
    <n v="300"/>
    <x v="18"/>
    <s v="平日"/>
    <x v="1"/>
    <s v="V002"/>
    <s v="ケール＆レモン"/>
    <x v="1"/>
    <n v="300"/>
    <n v="5"/>
    <n v="1500"/>
  </r>
  <r>
    <n v="301"/>
    <x v="18"/>
    <s v="平日"/>
    <x v="1"/>
    <s v="V003"/>
    <s v="フレッシュトマト"/>
    <x v="1"/>
    <n v="300"/>
    <n v="2"/>
    <n v="600"/>
  </r>
  <r>
    <n v="302"/>
    <x v="18"/>
    <s v="平日"/>
    <x v="1"/>
    <s v="K071"/>
    <s v="ホワイトピーチ"/>
    <x v="2"/>
    <n v="450"/>
    <n v="10"/>
    <n v="4500"/>
  </r>
  <r>
    <n v="303"/>
    <x v="18"/>
    <s v="平日"/>
    <x v="1"/>
    <s v="K072"/>
    <s v="マスクメロン"/>
    <x v="2"/>
    <n v="500"/>
    <n v="2"/>
    <n v="1000"/>
  </r>
  <r>
    <n v="304"/>
    <x v="19"/>
    <s v="平日"/>
    <x v="0"/>
    <s v="F001"/>
    <s v="いちごミックス"/>
    <x v="0"/>
    <n v="300"/>
    <n v="9"/>
    <n v="2700"/>
  </r>
  <r>
    <n v="305"/>
    <x v="19"/>
    <s v="平日"/>
    <x v="0"/>
    <s v="F002"/>
    <s v="バナナミルク"/>
    <x v="0"/>
    <n v="300"/>
    <n v="8"/>
    <n v="2400"/>
  </r>
  <r>
    <n v="306"/>
    <x v="19"/>
    <s v="平日"/>
    <x v="0"/>
    <s v="F003"/>
    <s v="ブルーベリーヨーグルト"/>
    <x v="0"/>
    <n v="300"/>
    <n v="7"/>
    <n v="2100"/>
  </r>
  <r>
    <n v="307"/>
    <x v="19"/>
    <s v="平日"/>
    <x v="0"/>
    <s v="V002"/>
    <s v="ケール＆レモン"/>
    <x v="1"/>
    <n v="300"/>
    <n v="7"/>
    <n v="2100"/>
  </r>
  <r>
    <n v="308"/>
    <x v="19"/>
    <s v="平日"/>
    <x v="0"/>
    <s v="V003"/>
    <s v="フレッシュトマト"/>
    <x v="1"/>
    <n v="300"/>
    <n v="6"/>
    <n v="1800"/>
  </r>
  <r>
    <n v="309"/>
    <x v="19"/>
    <s v="平日"/>
    <x v="0"/>
    <s v="K071"/>
    <s v="ホワイトピーチ"/>
    <x v="2"/>
    <n v="450"/>
    <n v="6"/>
    <n v="2700"/>
  </r>
  <r>
    <n v="310"/>
    <x v="19"/>
    <s v="平日"/>
    <x v="0"/>
    <s v="K072"/>
    <s v="マスクメロン"/>
    <x v="2"/>
    <n v="500"/>
    <n v="4"/>
    <n v="2000"/>
  </r>
  <r>
    <n v="311"/>
    <x v="19"/>
    <s v="平日"/>
    <x v="1"/>
    <s v="F001"/>
    <s v="いちごミックス"/>
    <x v="0"/>
    <n v="300"/>
    <n v="2"/>
    <n v="600"/>
  </r>
  <r>
    <n v="312"/>
    <x v="19"/>
    <s v="平日"/>
    <x v="1"/>
    <s v="F002"/>
    <s v="バナナミルク"/>
    <x v="0"/>
    <n v="300"/>
    <n v="7"/>
    <n v="2100"/>
  </r>
  <r>
    <n v="313"/>
    <x v="19"/>
    <s v="平日"/>
    <x v="1"/>
    <s v="F003"/>
    <s v="ブルーベリーヨーグルト"/>
    <x v="0"/>
    <n v="300"/>
    <n v="7"/>
    <n v="2100"/>
  </r>
  <r>
    <n v="314"/>
    <x v="19"/>
    <s v="平日"/>
    <x v="1"/>
    <s v="V001"/>
    <s v="キャロット"/>
    <x v="1"/>
    <n v="300"/>
    <n v="3"/>
    <n v="900"/>
  </r>
  <r>
    <n v="315"/>
    <x v="19"/>
    <s v="平日"/>
    <x v="1"/>
    <s v="V002"/>
    <s v="ケール＆レモン"/>
    <x v="1"/>
    <n v="300"/>
    <n v="3"/>
    <n v="900"/>
  </r>
  <r>
    <n v="316"/>
    <x v="19"/>
    <s v="平日"/>
    <x v="1"/>
    <s v="V003"/>
    <s v="フレッシュトマト"/>
    <x v="1"/>
    <n v="300"/>
    <n v="2"/>
    <n v="600"/>
  </r>
  <r>
    <n v="317"/>
    <x v="19"/>
    <s v="平日"/>
    <x v="1"/>
    <s v="K071"/>
    <s v="ホワイトピーチ"/>
    <x v="2"/>
    <n v="450"/>
    <n v="7"/>
    <n v="3150"/>
  </r>
  <r>
    <n v="318"/>
    <x v="19"/>
    <s v="平日"/>
    <x v="1"/>
    <s v="K072"/>
    <s v="マスクメロン"/>
    <x v="2"/>
    <n v="500"/>
    <n v="2"/>
    <n v="1000"/>
  </r>
  <r>
    <n v="319"/>
    <x v="20"/>
    <s v="平日"/>
    <x v="0"/>
    <s v="F001"/>
    <s v="いちごミックス"/>
    <x v="0"/>
    <n v="300"/>
    <n v="5"/>
    <n v="1500"/>
  </r>
  <r>
    <n v="320"/>
    <x v="20"/>
    <s v="平日"/>
    <x v="0"/>
    <s v="F002"/>
    <s v="バナナミルク"/>
    <x v="0"/>
    <n v="300"/>
    <n v="2"/>
    <n v="600"/>
  </r>
  <r>
    <n v="321"/>
    <x v="20"/>
    <s v="平日"/>
    <x v="0"/>
    <s v="F003"/>
    <s v="ブルーベリーヨーグルト"/>
    <x v="0"/>
    <n v="300"/>
    <n v="5"/>
    <n v="1500"/>
  </r>
  <r>
    <n v="322"/>
    <x v="20"/>
    <s v="平日"/>
    <x v="0"/>
    <s v="V001"/>
    <s v="キャロット"/>
    <x v="1"/>
    <n v="300"/>
    <n v="4"/>
    <n v="1200"/>
  </r>
  <r>
    <n v="323"/>
    <x v="20"/>
    <s v="平日"/>
    <x v="0"/>
    <s v="V002"/>
    <s v="ケール＆レモン"/>
    <x v="1"/>
    <n v="300"/>
    <n v="8"/>
    <n v="2400"/>
  </r>
  <r>
    <n v="324"/>
    <x v="20"/>
    <s v="平日"/>
    <x v="0"/>
    <s v="V003"/>
    <s v="フレッシュトマト"/>
    <x v="1"/>
    <n v="300"/>
    <n v="7"/>
    <n v="2100"/>
  </r>
  <r>
    <n v="325"/>
    <x v="20"/>
    <s v="平日"/>
    <x v="0"/>
    <s v="K071"/>
    <s v="ホワイトピーチ"/>
    <x v="2"/>
    <n v="450"/>
    <n v="2"/>
    <n v="900"/>
  </r>
  <r>
    <n v="326"/>
    <x v="20"/>
    <s v="平日"/>
    <x v="0"/>
    <s v="K072"/>
    <s v="マスクメロン"/>
    <x v="2"/>
    <n v="500"/>
    <n v="4"/>
    <n v="2000"/>
  </r>
  <r>
    <n v="327"/>
    <x v="20"/>
    <s v="平日"/>
    <x v="1"/>
    <s v="F001"/>
    <s v="いちごミックス"/>
    <x v="0"/>
    <n v="300"/>
    <n v="2"/>
    <n v="600"/>
  </r>
  <r>
    <n v="328"/>
    <x v="20"/>
    <s v="平日"/>
    <x v="1"/>
    <s v="F002"/>
    <s v="バナナミルク"/>
    <x v="0"/>
    <n v="300"/>
    <n v="6"/>
    <n v="1800"/>
  </r>
  <r>
    <n v="329"/>
    <x v="20"/>
    <s v="平日"/>
    <x v="1"/>
    <s v="F003"/>
    <s v="ブルーベリーヨーグルト"/>
    <x v="0"/>
    <n v="300"/>
    <n v="5"/>
    <n v="1500"/>
  </r>
  <r>
    <n v="330"/>
    <x v="20"/>
    <s v="平日"/>
    <x v="1"/>
    <s v="V001"/>
    <s v="キャロット"/>
    <x v="1"/>
    <n v="300"/>
    <n v="3"/>
    <n v="900"/>
  </r>
  <r>
    <n v="331"/>
    <x v="20"/>
    <s v="平日"/>
    <x v="1"/>
    <s v="V002"/>
    <s v="ケール＆レモン"/>
    <x v="1"/>
    <n v="300"/>
    <n v="6"/>
    <n v="1800"/>
  </r>
  <r>
    <n v="332"/>
    <x v="20"/>
    <s v="平日"/>
    <x v="1"/>
    <s v="V003"/>
    <s v="フレッシュトマト"/>
    <x v="1"/>
    <n v="300"/>
    <n v="2"/>
    <n v="600"/>
  </r>
  <r>
    <n v="333"/>
    <x v="20"/>
    <s v="平日"/>
    <x v="1"/>
    <s v="K071"/>
    <s v="ホワイトピーチ"/>
    <x v="2"/>
    <n v="450"/>
    <n v="11"/>
    <n v="4950"/>
  </r>
  <r>
    <n v="334"/>
    <x v="20"/>
    <s v="平日"/>
    <x v="1"/>
    <s v="K072"/>
    <s v="マスクメロン"/>
    <x v="2"/>
    <n v="500"/>
    <n v="8"/>
    <n v="4000"/>
  </r>
  <r>
    <n v="335"/>
    <x v="21"/>
    <s v="平日"/>
    <x v="0"/>
    <s v="F001"/>
    <s v="いちごミックス"/>
    <x v="0"/>
    <n v="300"/>
    <n v="12"/>
    <n v="3600"/>
  </r>
  <r>
    <n v="336"/>
    <x v="21"/>
    <s v="平日"/>
    <x v="0"/>
    <s v="F002"/>
    <s v="バナナミルク"/>
    <x v="0"/>
    <n v="300"/>
    <n v="10"/>
    <n v="3000"/>
  </r>
  <r>
    <n v="337"/>
    <x v="21"/>
    <s v="平日"/>
    <x v="0"/>
    <s v="F003"/>
    <s v="ブルーベリーヨーグルト"/>
    <x v="0"/>
    <n v="300"/>
    <n v="6"/>
    <n v="1800"/>
  </r>
  <r>
    <n v="338"/>
    <x v="21"/>
    <s v="平日"/>
    <x v="0"/>
    <s v="V001"/>
    <s v="キャロット"/>
    <x v="1"/>
    <n v="300"/>
    <n v="2"/>
    <n v="600"/>
  </r>
  <r>
    <n v="339"/>
    <x v="21"/>
    <s v="平日"/>
    <x v="0"/>
    <s v="V002"/>
    <s v="ケール＆レモン"/>
    <x v="1"/>
    <n v="300"/>
    <n v="8"/>
    <n v="2400"/>
  </r>
  <r>
    <n v="340"/>
    <x v="21"/>
    <s v="平日"/>
    <x v="0"/>
    <s v="V003"/>
    <s v="フレッシュトマト"/>
    <x v="1"/>
    <n v="300"/>
    <n v="4"/>
    <n v="1200"/>
  </r>
  <r>
    <n v="341"/>
    <x v="21"/>
    <s v="平日"/>
    <x v="0"/>
    <s v="K071"/>
    <s v="ホワイトピーチ"/>
    <x v="2"/>
    <n v="450"/>
    <n v="3"/>
    <n v="1350"/>
  </r>
  <r>
    <n v="342"/>
    <x v="21"/>
    <s v="平日"/>
    <x v="0"/>
    <s v="K072"/>
    <s v="マスクメロン"/>
    <x v="2"/>
    <n v="500"/>
    <n v="7"/>
    <n v="3500"/>
  </r>
  <r>
    <n v="343"/>
    <x v="21"/>
    <s v="平日"/>
    <x v="1"/>
    <s v="F001"/>
    <s v="いちごミックス"/>
    <x v="0"/>
    <n v="300"/>
    <n v="8"/>
    <n v="2400"/>
  </r>
  <r>
    <n v="344"/>
    <x v="21"/>
    <s v="平日"/>
    <x v="1"/>
    <s v="F002"/>
    <s v="バナナミルク"/>
    <x v="0"/>
    <n v="300"/>
    <n v="7"/>
    <n v="2100"/>
  </r>
  <r>
    <n v="345"/>
    <x v="21"/>
    <s v="平日"/>
    <x v="1"/>
    <s v="F003"/>
    <s v="ブルーベリーヨーグルト"/>
    <x v="0"/>
    <n v="300"/>
    <n v="13"/>
    <n v="3900"/>
  </r>
  <r>
    <n v="346"/>
    <x v="21"/>
    <s v="平日"/>
    <x v="1"/>
    <s v="V001"/>
    <s v="キャロット"/>
    <x v="1"/>
    <n v="300"/>
    <n v="2"/>
    <n v="600"/>
  </r>
  <r>
    <n v="347"/>
    <x v="21"/>
    <s v="平日"/>
    <x v="1"/>
    <s v="V002"/>
    <s v="ケール＆レモン"/>
    <x v="1"/>
    <n v="300"/>
    <n v="5"/>
    <n v="1500"/>
  </r>
  <r>
    <n v="348"/>
    <x v="21"/>
    <s v="平日"/>
    <x v="1"/>
    <s v="V003"/>
    <s v="フレッシュトマト"/>
    <x v="1"/>
    <n v="300"/>
    <n v="3"/>
    <n v="900"/>
  </r>
  <r>
    <n v="349"/>
    <x v="21"/>
    <s v="平日"/>
    <x v="1"/>
    <s v="K071"/>
    <s v="ホワイトピーチ"/>
    <x v="2"/>
    <n v="450"/>
    <n v="11"/>
    <n v="4950"/>
  </r>
  <r>
    <n v="350"/>
    <x v="21"/>
    <s v="平日"/>
    <x v="1"/>
    <s v="K072"/>
    <s v="マスクメロン"/>
    <x v="2"/>
    <n v="500"/>
    <n v="8"/>
    <n v="4000"/>
  </r>
  <r>
    <n v="351"/>
    <x v="22"/>
    <s v="平日"/>
    <x v="0"/>
    <s v="F001"/>
    <s v="いちごミックス"/>
    <x v="0"/>
    <n v="300"/>
    <n v="12"/>
    <n v="3600"/>
  </r>
  <r>
    <n v="352"/>
    <x v="22"/>
    <s v="平日"/>
    <x v="0"/>
    <s v="F002"/>
    <s v="バナナミルク"/>
    <x v="0"/>
    <n v="300"/>
    <n v="6"/>
    <n v="1800"/>
  </r>
  <r>
    <n v="353"/>
    <x v="22"/>
    <s v="平日"/>
    <x v="0"/>
    <s v="F003"/>
    <s v="ブルーベリーヨーグルト"/>
    <x v="0"/>
    <n v="300"/>
    <n v="8"/>
    <n v="2400"/>
  </r>
  <r>
    <n v="354"/>
    <x v="22"/>
    <s v="平日"/>
    <x v="0"/>
    <s v="V002"/>
    <s v="ケール＆レモン"/>
    <x v="1"/>
    <n v="300"/>
    <n v="8"/>
    <n v="2400"/>
  </r>
  <r>
    <n v="355"/>
    <x v="22"/>
    <s v="平日"/>
    <x v="0"/>
    <s v="V003"/>
    <s v="フレッシュトマト"/>
    <x v="1"/>
    <n v="300"/>
    <n v="1"/>
    <n v="300"/>
  </r>
  <r>
    <n v="356"/>
    <x v="22"/>
    <s v="平日"/>
    <x v="0"/>
    <s v="K071"/>
    <s v="ホワイトピーチ"/>
    <x v="2"/>
    <n v="450"/>
    <n v="8"/>
    <n v="3600"/>
  </r>
  <r>
    <n v="357"/>
    <x v="22"/>
    <s v="平日"/>
    <x v="0"/>
    <s v="K072"/>
    <s v="マスクメロン"/>
    <x v="2"/>
    <n v="500"/>
    <n v="10"/>
    <n v="5000"/>
  </r>
  <r>
    <n v="358"/>
    <x v="22"/>
    <s v="平日"/>
    <x v="1"/>
    <s v="F001"/>
    <s v="いちごミックス"/>
    <x v="0"/>
    <n v="300"/>
    <n v="5"/>
    <n v="1500"/>
  </r>
  <r>
    <n v="359"/>
    <x v="22"/>
    <s v="平日"/>
    <x v="1"/>
    <s v="F002"/>
    <s v="バナナミルク"/>
    <x v="0"/>
    <n v="300"/>
    <n v="4"/>
    <n v="1200"/>
  </r>
  <r>
    <n v="360"/>
    <x v="22"/>
    <s v="平日"/>
    <x v="1"/>
    <s v="F003"/>
    <s v="ブルーベリーヨーグルト"/>
    <x v="0"/>
    <n v="300"/>
    <n v="4"/>
    <n v="1200"/>
  </r>
  <r>
    <n v="361"/>
    <x v="22"/>
    <s v="平日"/>
    <x v="1"/>
    <s v="V001"/>
    <s v="キャロット"/>
    <x v="1"/>
    <n v="300"/>
    <n v="2"/>
    <n v="600"/>
  </r>
  <r>
    <n v="362"/>
    <x v="22"/>
    <s v="平日"/>
    <x v="1"/>
    <s v="V002"/>
    <s v="ケール＆レモン"/>
    <x v="1"/>
    <n v="300"/>
    <n v="6"/>
    <n v="1800"/>
  </r>
  <r>
    <n v="363"/>
    <x v="22"/>
    <s v="平日"/>
    <x v="1"/>
    <s v="V003"/>
    <s v="フレッシュトマト"/>
    <x v="1"/>
    <n v="300"/>
    <n v="1"/>
    <n v="300"/>
  </r>
  <r>
    <n v="364"/>
    <x v="22"/>
    <s v="平日"/>
    <x v="1"/>
    <s v="K071"/>
    <s v="ホワイトピーチ"/>
    <x v="2"/>
    <n v="450"/>
    <n v="8"/>
    <n v="3600"/>
  </r>
  <r>
    <n v="365"/>
    <x v="22"/>
    <s v="平日"/>
    <x v="1"/>
    <s v="K072"/>
    <s v="マスクメロン"/>
    <x v="2"/>
    <n v="500"/>
    <n v="4"/>
    <n v="2000"/>
  </r>
  <r>
    <n v="366"/>
    <x v="23"/>
    <s v="土日"/>
    <x v="0"/>
    <s v="F001"/>
    <s v="いちごミックス"/>
    <x v="0"/>
    <n v="300"/>
    <n v="2"/>
    <n v="600"/>
  </r>
  <r>
    <n v="367"/>
    <x v="23"/>
    <s v="土日"/>
    <x v="0"/>
    <s v="F002"/>
    <s v="バナナミルク"/>
    <x v="0"/>
    <n v="300"/>
    <n v="2"/>
    <n v="600"/>
  </r>
  <r>
    <n v="368"/>
    <x v="23"/>
    <s v="土日"/>
    <x v="0"/>
    <s v="F003"/>
    <s v="ブルーベリーヨーグルト"/>
    <x v="0"/>
    <n v="300"/>
    <n v="1"/>
    <n v="300"/>
  </r>
  <r>
    <n v="369"/>
    <x v="23"/>
    <s v="土日"/>
    <x v="0"/>
    <s v="V001"/>
    <s v="キャロット"/>
    <x v="1"/>
    <n v="300"/>
    <n v="2"/>
    <n v="600"/>
  </r>
  <r>
    <n v="370"/>
    <x v="23"/>
    <s v="土日"/>
    <x v="0"/>
    <s v="V002"/>
    <s v="ケール＆レモン"/>
    <x v="1"/>
    <n v="300"/>
    <n v="12"/>
    <n v="3600"/>
  </r>
  <r>
    <n v="371"/>
    <x v="23"/>
    <s v="土日"/>
    <x v="0"/>
    <s v="V003"/>
    <s v="フレッシュトマト"/>
    <x v="1"/>
    <n v="300"/>
    <n v="7"/>
    <n v="2100"/>
  </r>
  <r>
    <n v="372"/>
    <x v="23"/>
    <s v="土日"/>
    <x v="0"/>
    <s v="K071"/>
    <s v="ホワイトピーチ"/>
    <x v="2"/>
    <n v="450"/>
    <n v="4"/>
    <n v="1800"/>
  </r>
  <r>
    <n v="373"/>
    <x v="23"/>
    <s v="土日"/>
    <x v="0"/>
    <s v="K072"/>
    <s v="マスクメロン"/>
    <x v="2"/>
    <n v="500"/>
    <n v="4"/>
    <n v="2000"/>
  </r>
  <r>
    <n v="374"/>
    <x v="23"/>
    <s v="土日"/>
    <x v="1"/>
    <s v="F001"/>
    <s v="いちごミックス"/>
    <x v="0"/>
    <n v="300"/>
    <n v="18"/>
    <n v="5400"/>
  </r>
  <r>
    <n v="375"/>
    <x v="23"/>
    <s v="土日"/>
    <x v="1"/>
    <s v="F002"/>
    <s v="バナナミルク"/>
    <x v="0"/>
    <n v="300"/>
    <n v="9"/>
    <n v="2700"/>
  </r>
  <r>
    <n v="376"/>
    <x v="23"/>
    <s v="土日"/>
    <x v="1"/>
    <s v="F003"/>
    <s v="ブルーベリーヨーグルト"/>
    <x v="0"/>
    <n v="300"/>
    <n v="11"/>
    <n v="3300"/>
  </r>
  <r>
    <n v="377"/>
    <x v="23"/>
    <s v="土日"/>
    <x v="1"/>
    <s v="V001"/>
    <s v="キャロット"/>
    <x v="1"/>
    <n v="300"/>
    <n v="4"/>
    <n v="1200"/>
  </r>
  <r>
    <n v="378"/>
    <x v="23"/>
    <s v="土日"/>
    <x v="1"/>
    <s v="V002"/>
    <s v="ケール＆レモン"/>
    <x v="1"/>
    <n v="300"/>
    <n v="7"/>
    <n v="2100"/>
  </r>
  <r>
    <n v="379"/>
    <x v="23"/>
    <s v="土日"/>
    <x v="1"/>
    <s v="V003"/>
    <s v="フレッシュトマト"/>
    <x v="1"/>
    <n v="300"/>
    <n v="5"/>
    <n v="1500"/>
  </r>
  <r>
    <n v="380"/>
    <x v="23"/>
    <s v="土日"/>
    <x v="1"/>
    <s v="K071"/>
    <s v="ホワイトピーチ"/>
    <x v="2"/>
    <n v="450"/>
    <n v="12"/>
    <n v="5400"/>
  </r>
  <r>
    <n v="381"/>
    <x v="23"/>
    <s v="土日"/>
    <x v="1"/>
    <s v="K072"/>
    <s v="マスクメロン"/>
    <x v="2"/>
    <n v="500"/>
    <n v="32"/>
    <n v="16000"/>
  </r>
  <r>
    <n v="382"/>
    <x v="24"/>
    <s v="土日"/>
    <x v="0"/>
    <s v="F001"/>
    <s v="いちごミックス"/>
    <x v="0"/>
    <n v="300"/>
    <n v="8"/>
    <n v="2400"/>
  </r>
  <r>
    <n v="383"/>
    <x v="24"/>
    <s v="土日"/>
    <x v="0"/>
    <s v="F002"/>
    <s v="バナナミルク"/>
    <x v="0"/>
    <n v="300"/>
    <n v="6"/>
    <n v="1800"/>
  </r>
  <r>
    <n v="384"/>
    <x v="24"/>
    <s v="土日"/>
    <x v="0"/>
    <s v="F003"/>
    <s v="ブルーベリーヨーグルト"/>
    <x v="0"/>
    <n v="300"/>
    <n v="9"/>
    <n v="2700"/>
  </r>
  <r>
    <n v="385"/>
    <x v="24"/>
    <s v="土日"/>
    <x v="0"/>
    <s v="V001"/>
    <s v="キャロット"/>
    <x v="1"/>
    <n v="300"/>
    <n v="1"/>
    <n v="300"/>
  </r>
  <r>
    <n v="386"/>
    <x v="24"/>
    <s v="土日"/>
    <x v="0"/>
    <s v="V002"/>
    <s v="ケール＆レモン"/>
    <x v="1"/>
    <n v="300"/>
    <n v="9"/>
    <n v="2700"/>
  </r>
  <r>
    <n v="387"/>
    <x v="24"/>
    <s v="土日"/>
    <x v="0"/>
    <s v="V003"/>
    <s v="フレッシュトマト"/>
    <x v="1"/>
    <n v="300"/>
    <n v="2"/>
    <n v="600"/>
  </r>
  <r>
    <n v="388"/>
    <x v="24"/>
    <s v="土日"/>
    <x v="0"/>
    <s v="K071"/>
    <s v="ホワイトピーチ"/>
    <x v="2"/>
    <n v="450"/>
    <n v="2"/>
    <n v="900"/>
  </r>
  <r>
    <n v="389"/>
    <x v="24"/>
    <s v="土日"/>
    <x v="0"/>
    <s v="K072"/>
    <s v="マスクメロン"/>
    <x v="2"/>
    <n v="500"/>
    <n v="6"/>
    <n v="3000"/>
  </r>
  <r>
    <n v="390"/>
    <x v="24"/>
    <s v="土日"/>
    <x v="1"/>
    <s v="F001"/>
    <s v="いちごミックス"/>
    <x v="0"/>
    <n v="300"/>
    <n v="20"/>
    <n v="6000"/>
  </r>
  <r>
    <n v="391"/>
    <x v="24"/>
    <s v="土日"/>
    <x v="1"/>
    <s v="F002"/>
    <s v="バナナミルク"/>
    <x v="0"/>
    <n v="300"/>
    <n v="13"/>
    <n v="3900"/>
  </r>
  <r>
    <n v="392"/>
    <x v="24"/>
    <s v="土日"/>
    <x v="1"/>
    <s v="F003"/>
    <s v="ブルーベリーヨーグルト"/>
    <x v="0"/>
    <n v="300"/>
    <n v="14"/>
    <n v="4200"/>
  </r>
  <r>
    <n v="393"/>
    <x v="24"/>
    <s v="土日"/>
    <x v="1"/>
    <s v="V001"/>
    <s v="キャロット"/>
    <x v="1"/>
    <n v="300"/>
    <n v="3"/>
    <n v="900"/>
  </r>
  <r>
    <n v="394"/>
    <x v="24"/>
    <s v="土日"/>
    <x v="1"/>
    <s v="V002"/>
    <s v="ケール＆レモン"/>
    <x v="1"/>
    <n v="300"/>
    <n v="6"/>
    <n v="1800"/>
  </r>
  <r>
    <n v="395"/>
    <x v="24"/>
    <s v="土日"/>
    <x v="1"/>
    <s v="V003"/>
    <s v="フレッシュトマト"/>
    <x v="1"/>
    <n v="300"/>
    <n v="5"/>
    <n v="1500"/>
  </r>
  <r>
    <n v="396"/>
    <x v="24"/>
    <s v="土日"/>
    <x v="1"/>
    <s v="K071"/>
    <s v="ホワイトピーチ"/>
    <x v="2"/>
    <n v="450"/>
    <n v="17"/>
    <n v="7650"/>
  </r>
  <r>
    <n v="397"/>
    <x v="24"/>
    <s v="土日"/>
    <x v="1"/>
    <s v="K072"/>
    <s v="マスクメロン"/>
    <x v="2"/>
    <n v="500"/>
    <n v="38"/>
    <n v="19000"/>
  </r>
  <r>
    <n v="398"/>
    <x v="25"/>
    <s v="平日"/>
    <x v="0"/>
    <s v="F001"/>
    <s v="いちごミックス"/>
    <x v="0"/>
    <n v="300"/>
    <n v="12"/>
    <n v="3600"/>
  </r>
  <r>
    <n v="399"/>
    <x v="25"/>
    <s v="平日"/>
    <x v="0"/>
    <s v="F002"/>
    <s v="バナナミルク"/>
    <x v="0"/>
    <n v="300"/>
    <n v="12"/>
    <n v="3600"/>
  </r>
  <r>
    <n v="400"/>
    <x v="25"/>
    <s v="平日"/>
    <x v="0"/>
    <s v="F003"/>
    <s v="ブルーベリーヨーグルト"/>
    <x v="0"/>
    <n v="300"/>
    <n v="11"/>
    <n v="3300"/>
  </r>
  <r>
    <n v="401"/>
    <x v="25"/>
    <s v="平日"/>
    <x v="0"/>
    <s v="V001"/>
    <s v="キャロット"/>
    <x v="1"/>
    <n v="300"/>
    <n v="2"/>
    <n v="600"/>
  </r>
  <r>
    <n v="402"/>
    <x v="25"/>
    <s v="平日"/>
    <x v="0"/>
    <s v="V002"/>
    <s v="ケール＆レモン"/>
    <x v="1"/>
    <n v="300"/>
    <n v="8"/>
    <n v="2400"/>
  </r>
  <r>
    <n v="403"/>
    <x v="25"/>
    <s v="平日"/>
    <x v="0"/>
    <s v="V003"/>
    <s v="フレッシュトマト"/>
    <x v="1"/>
    <n v="300"/>
    <n v="6"/>
    <n v="1800"/>
  </r>
  <r>
    <n v="404"/>
    <x v="25"/>
    <s v="平日"/>
    <x v="0"/>
    <s v="K071"/>
    <s v="ホワイトピーチ"/>
    <x v="2"/>
    <n v="450"/>
    <n v="4"/>
    <n v="1800"/>
  </r>
  <r>
    <n v="405"/>
    <x v="25"/>
    <s v="平日"/>
    <x v="0"/>
    <s v="K072"/>
    <s v="マスクメロン"/>
    <x v="2"/>
    <n v="500"/>
    <n v="8"/>
    <n v="4000"/>
  </r>
  <r>
    <n v="406"/>
    <x v="25"/>
    <s v="平日"/>
    <x v="1"/>
    <s v="F001"/>
    <s v="いちごミックス"/>
    <x v="0"/>
    <n v="300"/>
    <n v="7"/>
    <n v="2100"/>
  </r>
  <r>
    <n v="407"/>
    <x v="25"/>
    <s v="平日"/>
    <x v="1"/>
    <s v="F002"/>
    <s v="バナナミルク"/>
    <x v="0"/>
    <n v="300"/>
    <n v="3"/>
    <n v="900"/>
  </r>
  <r>
    <n v="408"/>
    <x v="25"/>
    <s v="平日"/>
    <x v="1"/>
    <s v="F003"/>
    <s v="ブルーベリーヨーグルト"/>
    <x v="0"/>
    <n v="300"/>
    <n v="3"/>
    <n v="900"/>
  </r>
  <r>
    <n v="409"/>
    <x v="25"/>
    <s v="平日"/>
    <x v="1"/>
    <s v="V001"/>
    <s v="キャロット"/>
    <x v="1"/>
    <n v="300"/>
    <n v="2"/>
    <n v="600"/>
  </r>
  <r>
    <n v="410"/>
    <x v="25"/>
    <s v="平日"/>
    <x v="1"/>
    <s v="V002"/>
    <s v="ケール＆レモン"/>
    <x v="1"/>
    <n v="300"/>
    <n v="3"/>
    <n v="900"/>
  </r>
  <r>
    <n v="411"/>
    <x v="25"/>
    <s v="平日"/>
    <x v="1"/>
    <s v="K071"/>
    <s v="ホワイトピーチ"/>
    <x v="2"/>
    <n v="450"/>
    <n v="3"/>
    <n v="1350"/>
  </r>
  <r>
    <n v="412"/>
    <x v="25"/>
    <s v="平日"/>
    <x v="1"/>
    <s v="K072"/>
    <s v="マスクメロン"/>
    <x v="2"/>
    <n v="500"/>
    <n v="12"/>
    <n v="6000"/>
  </r>
  <r>
    <n v="413"/>
    <x v="26"/>
    <s v="平日"/>
    <x v="0"/>
    <s v="F001"/>
    <s v="いちごミックス"/>
    <x v="0"/>
    <n v="300"/>
    <n v="8"/>
    <n v="2400"/>
  </r>
  <r>
    <n v="414"/>
    <x v="26"/>
    <s v="平日"/>
    <x v="0"/>
    <s v="F002"/>
    <s v="バナナミルク"/>
    <x v="0"/>
    <n v="300"/>
    <n v="6"/>
    <n v="1800"/>
  </r>
  <r>
    <n v="415"/>
    <x v="26"/>
    <s v="平日"/>
    <x v="0"/>
    <s v="F003"/>
    <s v="ブルーベリーヨーグルト"/>
    <x v="0"/>
    <n v="300"/>
    <n v="4"/>
    <n v="1200"/>
  </r>
  <r>
    <n v="416"/>
    <x v="26"/>
    <s v="平日"/>
    <x v="0"/>
    <s v="V001"/>
    <s v="キャロット"/>
    <x v="1"/>
    <n v="300"/>
    <n v="3"/>
    <n v="900"/>
  </r>
  <r>
    <n v="417"/>
    <x v="26"/>
    <s v="平日"/>
    <x v="0"/>
    <s v="V002"/>
    <s v="ケール＆レモン"/>
    <x v="1"/>
    <n v="300"/>
    <n v="8"/>
    <n v="2400"/>
  </r>
  <r>
    <n v="418"/>
    <x v="26"/>
    <s v="平日"/>
    <x v="0"/>
    <s v="V003"/>
    <s v="フレッシュトマト"/>
    <x v="1"/>
    <n v="300"/>
    <n v="2"/>
    <n v="600"/>
  </r>
  <r>
    <n v="419"/>
    <x v="26"/>
    <s v="平日"/>
    <x v="0"/>
    <s v="K071"/>
    <s v="ホワイトピーチ"/>
    <x v="2"/>
    <n v="450"/>
    <n v="8"/>
    <n v="3600"/>
  </r>
  <r>
    <n v="420"/>
    <x v="26"/>
    <s v="平日"/>
    <x v="0"/>
    <s v="K072"/>
    <s v="マスクメロン"/>
    <x v="2"/>
    <n v="500"/>
    <n v="8"/>
    <n v="4000"/>
  </r>
  <r>
    <n v="421"/>
    <x v="26"/>
    <s v="平日"/>
    <x v="1"/>
    <s v="F001"/>
    <s v="いちごミックス"/>
    <x v="0"/>
    <n v="300"/>
    <n v="7"/>
    <n v="2100"/>
  </r>
  <r>
    <n v="422"/>
    <x v="26"/>
    <s v="平日"/>
    <x v="1"/>
    <s v="F002"/>
    <s v="バナナミルク"/>
    <x v="0"/>
    <n v="300"/>
    <n v="3"/>
    <n v="900"/>
  </r>
  <r>
    <n v="423"/>
    <x v="26"/>
    <s v="平日"/>
    <x v="1"/>
    <s v="F003"/>
    <s v="ブルーベリーヨーグルト"/>
    <x v="0"/>
    <n v="300"/>
    <n v="6"/>
    <n v="1800"/>
  </r>
  <r>
    <n v="424"/>
    <x v="26"/>
    <s v="平日"/>
    <x v="1"/>
    <s v="V001"/>
    <s v="キャロット"/>
    <x v="1"/>
    <n v="300"/>
    <n v="2"/>
    <n v="600"/>
  </r>
  <r>
    <n v="425"/>
    <x v="26"/>
    <s v="平日"/>
    <x v="1"/>
    <s v="V002"/>
    <s v="ケール＆レモン"/>
    <x v="1"/>
    <n v="300"/>
    <n v="2"/>
    <n v="600"/>
  </r>
  <r>
    <n v="426"/>
    <x v="26"/>
    <s v="平日"/>
    <x v="1"/>
    <s v="K071"/>
    <s v="ホワイトピーチ"/>
    <x v="2"/>
    <n v="450"/>
    <n v="6"/>
    <n v="2700"/>
  </r>
  <r>
    <n v="427"/>
    <x v="26"/>
    <s v="平日"/>
    <x v="1"/>
    <s v="K072"/>
    <s v="マスクメロン"/>
    <x v="2"/>
    <n v="500"/>
    <n v="4"/>
    <n v="2000"/>
  </r>
  <r>
    <n v="428"/>
    <x v="27"/>
    <s v="平日"/>
    <x v="0"/>
    <s v="F001"/>
    <s v="いちごミックス"/>
    <x v="0"/>
    <n v="300"/>
    <n v="8"/>
    <n v="2400"/>
  </r>
  <r>
    <n v="429"/>
    <x v="27"/>
    <s v="平日"/>
    <x v="0"/>
    <s v="F002"/>
    <s v="バナナミルク"/>
    <x v="0"/>
    <n v="300"/>
    <n v="6"/>
    <n v="1800"/>
  </r>
  <r>
    <n v="430"/>
    <x v="27"/>
    <s v="平日"/>
    <x v="0"/>
    <s v="F003"/>
    <s v="ブルーベリーヨーグルト"/>
    <x v="0"/>
    <n v="300"/>
    <n v="7"/>
    <n v="2100"/>
  </r>
  <r>
    <n v="431"/>
    <x v="27"/>
    <s v="平日"/>
    <x v="0"/>
    <s v="V001"/>
    <s v="キャロット"/>
    <x v="1"/>
    <n v="300"/>
    <n v="2"/>
    <n v="600"/>
  </r>
  <r>
    <n v="432"/>
    <x v="27"/>
    <s v="平日"/>
    <x v="0"/>
    <s v="V002"/>
    <s v="ケール＆レモン"/>
    <x v="1"/>
    <n v="300"/>
    <n v="10"/>
    <n v="3000"/>
  </r>
  <r>
    <n v="433"/>
    <x v="27"/>
    <s v="平日"/>
    <x v="0"/>
    <s v="V003"/>
    <s v="フレッシュトマト"/>
    <x v="1"/>
    <n v="300"/>
    <n v="4"/>
    <n v="1200"/>
  </r>
  <r>
    <n v="434"/>
    <x v="27"/>
    <s v="平日"/>
    <x v="0"/>
    <s v="K071"/>
    <s v="ホワイトピーチ"/>
    <x v="2"/>
    <n v="450"/>
    <n v="10"/>
    <n v="4500"/>
  </r>
  <r>
    <n v="435"/>
    <x v="27"/>
    <s v="平日"/>
    <x v="0"/>
    <s v="K072"/>
    <s v="マスクメロン"/>
    <x v="2"/>
    <n v="500"/>
    <n v="6"/>
    <n v="3000"/>
  </r>
  <r>
    <n v="436"/>
    <x v="27"/>
    <s v="平日"/>
    <x v="1"/>
    <s v="F001"/>
    <s v="いちごミックス"/>
    <x v="0"/>
    <n v="300"/>
    <n v="11"/>
    <n v="3300"/>
  </r>
  <r>
    <n v="437"/>
    <x v="27"/>
    <s v="平日"/>
    <x v="1"/>
    <s v="F002"/>
    <s v="バナナミルク"/>
    <x v="0"/>
    <n v="300"/>
    <n v="7"/>
    <n v="2100"/>
  </r>
  <r>
    <n v="438"/>
    <x v="27"/>
    <s v="平日"/>
    <x v="1"/>
    <s v="F003"/>
    <s v="ブルーベリーヨーグルト"/>
    <x v="0"/>
    <n v="300"/>
    <n v="6"/>
    <n v="1800"/>
  </r>
  <r>
    <n v="439"/>
    <x v="27"/>
    <s v="平日"/>
    <x v="1"/>
    <s v="V001"/>
    <s v="キャロット"/>
    <x v="1"/>
    <n v="300"/>
    <n v="4"/>
    <n v="1200"/>
  </r>
  <r>
    <n v="440"/>
    <x v="27"/>
    <s v="平日"/>
    <x v="1"/>
    <s v="V002"/>
    <s v="ケール＆レモン"/>
    <x v="1"/>
    <n v="300"/>
    <n v="6"/>
    <n v="1800"/>
  </r>
  <r>
    <n v="441"/>
    <x v="27"/>
    <s v="平日"/>
    <x v="1"/>
    <s v="K071"/>
    <s v="ホワイトピーチ"/>
    <x v="2"/>
    <n v="450"/>
    <n v="10"/>
    <n v="4500"/>
  </r>
  <r>
    <n v="442"/>
    <x v="27"/>
    <s v="平日"/>
    <x v="1"/>
    <s v="K072"/>
    <s v="マスクメロン"/>
    <x v="2"/>
    <n v="500"/>
    <n v="10"/>
    <n v="5000"/>
  </r>
  <r>
    <n v="443"/>
    <x v="28"/>
    <s v="平日"/>
    <x v="0"/>
    <s v="F001"/>
    <s v="いちごミックス"/>
    <x v="0"/>
    <n v="300"/>
    <n v="8"/>
    <n v="2400"/>
  </r>
  <r>
    <n v="444"/>
    <x v="28"/>
    <s v="平日"/>
    <x v="0"/>
    <s v="F002"/>
    <s v="バナナミルク"/>
    <x v="0"/>
    <n v="300"/>
    <n v="8"/>
    <n v="2400"/>
  </r>
  <r>
    <n v="445"/>
    <x v="28"/>
    <s v="平日"/>
    <x v="0"/>
    <s v="F003"/>
    <s v="ブルーベリーヨーグルト"/>
    <x v="0"/>
    <n v="300"/>
    <n v="9"/>
    <n v="2700"/>
  </r>
  <r>
    <n v="446"/>
    <x v="28"/>
    <s v="平日"/>
    <x v="0"/>
    <s v="V001"/>
    <s v="キャロット"/>
    <x v="1"/>
    <n v="300"/>
    <n v="2"/>
    <n v="600"/>
  </r>
  <r>
    <n v="447"/>
    <x v="28"/>
    <s v="平日"/>
    <x v="0"/>
    <s v="V002"/>
    <s v="ケール＆レモン"/>
    <x v="1"/>
    <n v="300"/>
    <n v="8"/>
    <n v="2400"/>
  </r>
  <r>
    <n v="448"/>
    <x v="28"/>
    <s v="平日"/>
    <x v="0"/>
    <s v="V003"/>
    <s v="フレッシュトマト"/>
    <x v="1"/>
    <n v="300"/>
    <n v="5"/>
    <n v="1500"/>
  </r>
  <r>
    <n v="449"/>
    <x v="28"/>
    <s v="平日"/>
    <x v="0"/>
    <s v="K071"/>
    <s v="ホワイトピーチ"/>
    <x v="2"/>
    <n v="450"/>
    <n v="5"/>
    <n v="2250"/>
  </r>
  <r>
    <n v="450"/>
    <x v="28"/>
    <s v="平日"/>
    <x v="0"/>
    <s v="K072"/>
    <s v="マスクメロン"/>
    <x v="2"/>
    <n v="500"/>
    <n v="7"/>
    <n v="3500"/>
  </r>
  <r>
    <n v="451"/>
    <x v="28"/>
    <s v="平日"/>
    <x v="1"/>
    <s v="F001"/>
    <s v="いちごミックス"/>
    <x v="0"/>
    <n v="300"/>
    <n v="8"/>
    <n v="2400"/>
  </r>
  <r>
    <n v="452"/>
    <x v="28"/>
    <s v="平日"/>
    <x v="1"/>
    <s v="F002"/>
    <s v="バナナミルク"/>
    <x v="0"/>
    <n v="300"/>
    <n v="4"/>
    <n v="1200"/>
  </r>
  <r>
    <n v="453"/>
    <x v="28"/>
    <s v="平日"/>
    <x v="1"/>
    <s v="F003"/>
    <s v="ブルーベリーヨーグルト"/>
    <x v="0"/>
    <n v="300"/>
    <n v="9"/>
    <n v="2700"/>
  </r>
  <r>
    <n v="454"/>
    <x v="28"/>
    <s v="平日"/>
    <x v="1"/>
    <s v="V001"/>
    <s v="キャロット"/>
    <x v="1"/>
    <n v="300"/>
    <n v="3"/>
    <n v="900"/>
  </r>
  <r>
    <n v="455"/>
    <x v="28"/>
    <s v="平日"/>
    <x v="1"/>
    <s v="V002"/>
    <s v="ケール＆レモン"/>
    <x v="1"/>
    <n v="300"/>
    <n v="5"/>
    <n v="1500"/>
  </r>
  <r>
    <n v="456"/>
    <x v="28"/>
    <s v="平日"/>
    <x v="1"/>
    <s v="K071"/>
    <s v="ホワイトピーチ"/>
    <x v="2"/>
    <n v="450"/>
    <n v="5"/>
    <n v="2250"/>
  </r>
  <r>
    <n v="457"/>
    <x v="28"/>
    <s v="平日"/>
    <x v="1"/>
    <s v="K072"/>
    <s v="マスクメロン"/>
    <x v="2"/>
    <n v="500"/>
    <n v="7"/>
    <n v="3500"/>
  </r>
  <r>
    <n v="458"/>
    <x v="29"/>
    <s v="平日"/>
    <x v="0"/>
    <s v="F001"/>
    <s v="いちごミックス"/>
    <x v="0"/>
    <n v="300"/>
    <n v="8"/>
    <n v="2400"/>
  </r>
  <r>
    <n v="459"/>
    <x v="29"/>
    <s v="平日"/>
    <x v="0"/>
    <s v="F002"/>
    <s v="バナナミルク"/>
    <x v="0"/>
    <n v="300"/>
    <n v="10"/>
    <n v="3000"/>
  </r>
  <r>
    <n v="460"/>
    <x v="29"/>
    <s v="平日"/>
    <x v="0"/>
    <s v="F003"/>
    <s v="ブルーベリーヨーグルト"/>
    <x v="0"/>
    <n v="300"/>
    <n v="12"/>
    <n v="3600"/>
  </r>
  <r>
    <n v="461"/>
    <x v="29"/>
    <s v="平日"/>
    <x v="0"/>
    <s v="V001"/>
    <s v="キャロット"/>
    <x v="1"/>
    <n v="300"/>
    <n v="3"/>
    <n v="900"/>
  </r>
  <r>
    <n v="462"/>
    <x v="29"/>
    <s v="平日"/>
    <x v="0"/>
    <s v="V002"/>
    <s v="ケール＆レモン"/>
    <x v="1"/>
    <n v="300"/>
    <n v="12"/>
    <n v="3600"/>
  </r>
  <r>
    <n v="463"/>
    <x v="29"/>
    <s v="平日"/>
    <x v="0"/>
    <s v="V003"/>
    <s v="フレッシュトマト"/>
    <x v="1"/>
    <n v="300"/>
    <n v="1"/>
    <n v="300"/>
  </r>
  <r>
    <n v="464"/>
    <x v="29"/>
    <s v="平日"/>
    <x v="0"/>
    <s v="K071"/>
    <s v="ホワイトピーチ"/>
    <x v="2"/>
    <n v="450"/>
    <n v="8"/>
    <n v="3600"/>
  </r>
  <r>
    <n v="465"/>
    <x v="29"/>
    <s v="平日"/>
    <x v="0"/>
    <s v="K072"/>
    <s v="マスクメロン"/>
    <x v="2"/>
    <n v="500"/>
    <n v="7"/>
    <n v="3500"/>
  </r>
  <r>
    <n v="466"/>
    <x v="29"/>
    <s v="平日"/>
    <x v="1"/>
    <s v="F001"/>
    <s v="いちごミックス"/>
    <x v="0"/>
    <n v="300"/>
    <n v="3"/>
    <n v="900"/>
  </r>
  <r>
    <n v="467"/>
    <x v="29"/>
    <s v="平日"/>
    <x v="1"/>
    <s v="F002"/>
    <s v="バナナミルク"/>
    <x v="0"/>
    <n v="300"/>
    <n v="6"/>
    <n v="1800"/>
  </r>
  <r>
    <n v="468"/>
    <x v="29"/>
    <s v="平日"/>
    <x v="1"/>
    <s v="F003"/>
    <s v="ブルーベリーヨーグルト"/>
    <x v="0"/>
    <n v="300"/>
    <n v="7"/>
    <n v="2100"/>
  </r>
  <r>
    <n v="469"/>
    <x v="29"/>
    <s v="平日"/>
    <x v="1"/>
    <s v="V002"/>
    <s v="ケール＆レモン"/>
    <x v="1"/>
    <n v="300"/>
    <n v="5"/>
    <n v="1500"/>
  </r>
  <r>
    <n v="470"/>
    <x v="29"/>
    <s v="平日"/>
    <x v="1"/>
    <s v="V003"/>
    <s v="フレッシュトマト"/>
    <x v="1"/>
    <n v="300"/>
    <n v="3"/>
    <n v="900"/>
  </r>
  <r>
    <n v="471"/>
    <x v="29"/>
    <s v="平日"/>
    <x v="1"/>
    <s v="K071"/>
    <s v="ホワイトピーチ"/>
    <x v="2"/>
    <n v="450"/>
    <n v="9"/>
    <n v="4050"/>
  </r>
  <r>
    <n v="472"/>
    <x v="29"/>
    <s v="平日"/>
    <x v="1"/>
    <s v="K072"/>
    <s v="マスクメロン"/>
    <x v="2"/>
    <n v="500"/>
    <n v="6"/>
    <n v="3000"/>
  </r>
  <r>
    <n v="473"/>
    <x v="30"/>
    <s v="土日"/>
    <x v="0"/>
    <s v="F001"/>
    <s v="いちごミックス"/>
    <x v="0"/>
    <n v="300"/>
    <n v="4"/>
    <n v="1200"/>
  </r>
  <r>
    <n v="474"/>
    <x v="30"/>
    <s v="土日"/>
    <x v="0"/>
    <s v="F002"/>
    <s v="バナナミルク"/>
    <x v="0"/>
    <n v="300"/>
    <n v="6"/>
    <n v="1800"/>
  </r>
  <r>
    <n v="475"/>
    <x v="30"/>
    <s v="土日"/>
    <x v="0"/>
    <s v="F003"/>
    <s v="ブルーベリーヨーグルト"/>
    <x v="0"/>
    <n v="300"/>
    <n v="2"/>
    <n v="600"/>
  </r>
  <r>
    <n v="476"/>
    <x v="30"/>
    <s v="土日"/>
    <x v="0"/>
    <s v="V002"/>
    <s v="ケール＆レモン"/>
    <x v="1"/>
    <n v="300"/>
    <n v="10"/>
    <n v="3000"/>
  </r>
  <r>
    <n v="477"/>
    <x v="30"/>
    <s v="土日"/>
    <x v="0"/>
    <s v="V003"/>
    <s v="フレッシュトマト"/>
    <x v="1"/>
    <n v="300"/>
    <n v="1"/>
    <n v="300"/>
  </r>
  <r>
    <n v="478"/>
    <x v="30"/>
    <s v="土日"/>
    <x v="0"/>
    <s v="K071"/>
    <s v="ホワイトピーチ"/>
    <x v="2"/>
    <n v="450"/>
    <n v="5"/>
    <n v="2250"/>
  </r>
  <r>
    <n v="479"/>
    <x v="30"/>
    <s v="土日"/>
    <x v="0"/>
    <s v="K072"/>
    <s v="マスクメロン"/>
    <x v="2"/>
    <n v="500"/>
    <n v="5"/>
    <n v="2500"/>
  </r>
  <r>
    <n v="480"/>
    <x v="30"/>
    <s v="土日"/>
    <x v="1"/>
    <s v="F001"/>
    <s v="いちごミックス"/>
    <x v="0"/>
    <n v="300"/>
    <n v="15"/>
    <n v="4500"/>
  </r>
  <r>
    <n v="481"/>
    <x v="30"/>
    <s v="土日"/>
    <x v="1"/>
    <s v="F002"/>
    <s v="バナナミルク"/>
    <x v="0"/>
    <n v="300"/>
    <n v="12"/>
    <n v="3600"/>
  </r>
  <r>
    <n v="482"/>
    <x v="30"/>
    <s v="土日"/>
    <x v="1"/>
    <s v="F003"/>
    <s v="ブルーベリーヨーグルト"/>
    <x v="0"/>
    <n v="300"/>
    <n v="15"/>
    <n v="4500"/>
  </r>
  <r>
    <n v="483"/>
    <x v="30"/>
    <s v="土日"/>
    <x v="1"/>
    <s v="V001"/>
    <s v="キャロット"/>
    <x v="1"/>
    <n v="300"/>
    <n v="3"/>
    <n v="900"/>
  </r>
  <r>
    <n v="484"/>
    <x v="30"/>
    <s v="土日"/>
    <x v="1"/>
    <s v="V002"/>
    <s v="ケール＆レモン"/>
    <x v="1"/>
    <n v="300"/>
    <n v="7"/>
    <n v="2100"/>
  </r>
  <r>
    <n v="485"/>
    <x v="30"/>
    <s v="土日"/>
    <x v="1"/>
    <s v="V003"/>
    <s v="フレッシュトマト"/>
    <x v="1"/>
    <n v="300"/>
    <n v="3"/>
    <n v="900"/>
  </r>
  <r>
    <n v="486"/>
    <x v="30"/>
    <s v="土日"/>
    <x v="1"/>
    <s v="K071"/>
    <s v="ホワイトピーチ"/>
    <x v="2"/>
    <n v="450"/>
    <n v="11"/>
    <n v="4950"/>
  </r>
  <r>
    <n v="487"/>
    <x v="30"/>
    <s v="土日"/>
    <x v="1"/>
    <s v="K072"/>
    <s v="マスクメロン"/>
    <x v="2"/>
    <n v="500"/>
    <n v="30"/>
    <n v="1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69B611A-B9EF-4B15-974A-E1CF9B161454}" name="ピボットテーブル2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7" firstHeaderRow="1" firstDataRow="1" firstDataCol="1"/>
  <pivotFields count="10">
    <pivotField showAll="0"/>
    <pivotField numFmtId="176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showAll="0"/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numFmtId="38" showAll="0"/>
    <pivotField dataField="1" numFmtId="38" showAll="0"/>
    <pivotField numFmtId="38" showAll="0"/>
  </pivotFields>
  <rowFields count="1">
    <field x="6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合計 / 個数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B828153-4E72-4D1D-8CB6-A3BD1E097F42}" name="ピボットテーブル3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35" firstHeaderRow="1" firstDataRow="1" firstDataCol="1"/>
  <pivotFields count="10">
    <pivotField showAll="0"/>
    <pivotField axis="axisRow" numFmtId="176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showAll="0"/>
    <pivotField showAll="0"/>
    <pivotField showAll="0"/>
    <pivotField showAll="0"/>
    <pivotField showAll="0"/>
    <pivotField numFmtId="38" showAll="0"/>
    <pivotField dataField="1" numFmtId="38" showAll="0"/>
    <pivotField numFmtId="38" showAll="0"/>
  </pivotFields>
  <rowFields count="1">
    <field x="1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合計 / 個数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C016BBD-C81C-4CBE-B90A-CDABE6093CA9}" name="ピボットテーブル4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7" firstHeaderRow="1" firstDataRow="1" firstDataCol="1"/>
  <pivotFields count="10">
    <pivotField showAll="0"/>
    <pivotField numFmtId="176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showAll="0"/>
    <pivotField showAll="0"/>
    <pivotField showAll="0"/>
    <pivotField showAll="0"/>
    <pivotField axis="axisRow" showAll="0" sortType="descending">
      <items count="4">
        <item x="0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8" showAll="0"/>
    <pivotField dataField="1" numFmtId="38" showAll="0"/>
    <pivotField numFmtId="38" showAll="0"/>
  </pivotFields>
  <rowFields count="1">
    <field x="6"/>
  </rowFields>
  <rowItems count="4">
    <i>
      <x/>
    </i>
    <i>
      <x v="2"/>
    </i>
    <i>
      <x v="1"/>
    </i>
    <i t="grand">
      <x/>
    </i>
  </rowItems>
  <colItems count="1">
    <i/>
  </colItems>
  <dataFields count="1">
    <dataField name="合計 / 個数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F1394E0-9FC5-4312-BD8A-0A2D78232646}" name="ピボットテーブル5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D8" firstHeaderRow="1" firstDataRow="2" firstDataCol="1"/>
  <pivotFields count="10">
    <pivotField showAll="0"/>
    <pivotField numFmtId="176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showAll="0"/>
    <pivotField axis="axisCol" showAll="0">
      <items count="3">
        <item x="0"/>
        <item x="1"/>
        <item t="default"/>
      </items>
    </pivotField>
    <pivotField showAll="0"/>
    <pivotField showAll="0"/>
    <pivotField axis="axisRow" showAll="0">
      <items count="4">
        <item x="2"/>
        <item x="1"/>
        <item x="0"/>
        <item t="default"/>
      </items>
    </pivotField>
    <pivotField numFmtId="38" showAll="0"/>
    <pivotField dataField="1" numFmtId="38" showAll="0"/>
    <pivotField numFmtId="38" showAll="0"/>
  </pivotFields>
  <rowFields count="1">
    <field x="6"/>
  </rowFields>
  <rowItems count="4">
    <i>
      <x/>
    </i>
    <i>
      <x v="1"/>
    </i>
    <i>
      <x v="2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合計 / 個数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1F35D-15F8-45F2-80E7-4F57121D57DB}">
  <dimension ref="A1:J488"/>
  <sheetViews>
    <sheetView tabSelected="1" zoomScaleNormal="100" workbookViewId="0"/>
  </sheetViews>
  <sheetFormatPr defaultRowHeight="18" x14ac:dyDescent="0.45"/>
  <cols>
    <col min="1" max="1" width="6.59765625" customWidth="1"/>
    <col min="2" max="2" width="12.59765625" customWidth="1"/>
    <col min="3" max="3" width="9" customWidth="1"/>
    <col min="4" max="4" width="9.3984375" bestFit="1" customWidth="1"/>
    <col min="5" max="5" width="9" customWidth="1"/>
    <col min="6" max="6" width="25.3984375" bestFit="1" customWidth="1"/>
    <col min="7" max="7" width="10.59765625" bestFit="1" customWidth="1"/>
    <col min="8" max="8" width="9" style="3" customWidth="1"/>
    <col min="9" max="9" width="9" customWidth="1"/>
    <col min="10" max="10" width="10.59765625" customWidth="1"/>
  </cols>
  <sheetData>
    <row r="1" spans="1:10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33</v>
      </c>
    </row>
    <row r="2" spans="1:10" x14ac:dyDescent="0.45">
      <c r="A2">
        <v>1</v>
      </c>
      <c r="B2" s="2">
        <v>44378</v>
      </c>
      <c r="C2" s="7" t="str">
        <f t="shared" ref="C2:C65" si="0">IF(WEEKDAY(B2,2)&gt;=6,"土日","平日")</f>
        <v>平日</v>
      </c>
      <c r="D2" t="s">
        <v>69</v>
      </c>
      <c r="E2" t="s">
        <v>10</v>
      </c>
      <c r="F2" t="str">
        <f>VLOOKUP($E2,商品一覧!$A$1:$D$9,2,FALSE)</f>
        <v>いちごミックス</v>
      </c>
      <c r="G2" t="str">
        <f>VLOOKUP($E2,商品一覧!$A$1:$D$9,3,FALSE)</f>
        <v>フルーツ</v>
      </c>
      <c r="H2">
        <f>VLOOKUP($E2,商品一覧!$A$1:$D$9,4,FALSE)</f>
        <v>300</v>
      </c>
      <c r="I2" s="4">
        <v>5</v>
      </c>
      <c r="J2" s="3">
        <f t="shared" ref="J2:J65" si="1">H2*I2</f>
        <v>1500</v>
      </c>
    </row>
    <row r="3" spans="1:10" x14ac:dyDescent="0.45">
      <c r="A3">
        <v>2</v>
      </c>
      <c r="B3" s="2">
        <v>44378</v>
      </c>
      <c r="C3" s="7" t="str">
        <f t="shared" si="0"/>
        <v>平日</v>
      </c>
      <c r="D3" t="s">
        <v>69</v>
      </c>
      <c r="E3" t="s">
        <v>13</v>
      </c>
      <c r="F3" t="str">
        <f>VLOOKUP($E3,商品一覧!$A$1:$D$9,2,FALSE)</f>
        <v>バナナミルク</v>
      </c>
      <c r="G3" t="str">
        <f>VLOOKUP($E3,商品一覧!$A$1:$D$9,3,FALSE)</f>
        <v>フルーツ</v>
      </c>
      <c r="H3">
        <f>VLOOKUP($E3,商品一覧!$A$1:$D$9,4,FALSE)</f>
        <v>300</v>
      </c>
      <c r="I3" s="4">
        <v>4</v>
      </c>
      <c r="J3" s="3">
        <f t="shared" si="1"/>
        <v>1200</v>
      </c>
    </row>
    <row r="4" spans="1:10" x14ac:dyDescent="0.45">
      <c r="A4">
        <v>3</v>
      </c>
      <c r="B4" s="2">
        <v>44378</v>
      </c>
      <c r="C4" s="7" t="str">
        <f t="shared" si="0"/>
        <v>平日</v>
      </c>
      <c r="D4" t="s">
        <v>69</v>
      </c>
      <c r="E4" t="s">
        <v>15</v>
      </c>
      <c r="F4" t="str">
        <f>VLOOKUP($E4,商品一覧!$A$1:$D$9,2,FALSE)</f>
        <v>ブルーベリーヨーグルト</v>
      </c>
      <c r="G4" t="str">
        <f>VLOOKUP($E4,商品一覧!$A$1:$D$9,3,FALSE)</f>
        <v>フルーツ</v>
      </c>
      <c r="H4">
        <f>VLOOKUP($E4,商品一覧!$A$1:$D$9,4,FALSE)</f>
        <v>300</v>
      </c>
      <c r="I4" s="4">
        <v>4</v>
      </c>
      <c r="J4" s="3">
        <f t="shared" si="1"/>
        <v>1200</v>
      </c>
    </row>
    <row r="5" spans="1:10" x14ac:dyDescent="0.45">
      <c r="A5">
        <v>4</v>
      </c>
      <c r="B5" s="2">
        <v>44378</v>
      </c>
      <c r="C5" s="7" t="str">
        <f t="shared" si="0"/>
        <v>平日</v>
      </c>
      <c r="D5" t="s">
        <v>69</v>
      </c>
      <c r="E5" t="s">
        <v>17</v>
      </c>
      <c r="F5" t="str">
        <f>VLOOKUP($E5,商品一覧!$A$1:$D$9,2,FALSE)</f>
        <v>キャロット</v>
      </c>
      <c r="G5" t="str">
        <f>VLOOKUP($E5,商品一覧!$A$1:$D$9,3,FALSE)</f>
        <v>ベジタブル</v>
      </c>
      <c r="H5">
        <f>VLOOKUP($E5,商品一覧!$A$1:$D$9,4,FALSE)</f>
        <v>300</v>
      </c>
      <c r="I5" s="4">
        <v>6</v>
      </c>
      <c r="J5" s="3">
        <f t="shared" si="1"/>
        <v>1800</v>
      </c>
    </row>
    <row r="6" spans="1:10" x14ac:dyDescent="0.45">
      <c r="A6">
        <v>5</v>
      </c>
      <c r="B6" s="2">
        <v>44378</v>
      </c>
      <c r="C6" s="7" t="str">
        <f t="shared" si="0"/>
        <v>平日</v>
      </c>
      <c r="D6" t="s">
        <v>69</v>
      </c>
      <c r="E6" t="s">
        <v>20</v>
      </c>
      <c r="F6" t="str">
        <f>VLOOKUP($E6,商品一覧!$A$1:$D$9,2,FALSE)</f>
        <v>ケール＆レモン</v>
      </c>
      <c r="G6" t="str">
        <f>VLOOKUP($E6,商品一覧!$A$1:$D$9,3,FALSE)</f>
        <v>ベジタブル</v>
      </c>
      <c r="H6">
        <f>VLOOKUP($E6,商品一覧!$A$1:$D$9,4,FALSE)</f>
        <v>300</v>
      </c>
      <c r="I6" s="4">
        <v>12</v>
      </c>
      <c r="J6" s="3">
        <f t="shared" si="1"/>
        <v>3600</v>
      </c>
    </row>
    <row r="7" spans="1:10" x14ac:dyDescent="0.45">
      <c r="A7">
        <v>6</v>
      </c>
      <c r="B7" s="2">
        <v>44378</v>
      </c>
      <c r="C7" s="7" t="str">
        <f t="shared" si="0"/>
        <v>平日</v>
      </c>
      <c r="D7" t="s">
        <v>69</v>
      </c>
      <c r="E7" t="s">
        <v>22</v>
      </c>
      <c r="F7" t="str">
        <f>VLOOKUP($E7,商品一覧!$A$1:$D$9,2,FALSE)</f>
        <v>フレッシュトマト</v>
      </c>
      <c r="G7" t="str">
        <f>VLOOKUP($E7,商品一覧!$A$1:$D$9,3,FALSE)</f>
        <v>ベジタブル</v>
      </c>
      <c r="H7">
        <f>VLOOKUP($E7,商品一覧!$A$1:$D$9,4,FALSE)</f>
        <v>300</v>
      </c>
      <c r="I7" s="4">
        <v>11</v>
      </c>
      <c r="J7" s="3">
        <f t="shared" si="1"/>
        <v>3300</v>
      </c>
    </row>
    <row r="8" spans="1:10" x14ac:dyDescent="0.45">
      <c r="A8">
        <v>7</v>
      </c>
      <c r="B8" s="2">
        <v>44378</v>
      </c>
      <c r="C8" s="7" t="str">
        <f t="shared" si="0"/>
        <v>平日</v>
      </c>
      <c r="D8" t="s">
        <v>69</v>
      </c>
      <c r="E8" t="s">
        <v>24</v>
      </c>
      <c r="F8" t="str">
        <f>VLOOKUP($E8,商品一覧!$A$1:$D$9,2,FALSE)</f>
        <v>ホワイトピーチ</v>
      </c>
      <c r="G8" t="str">
        <f>VLOOKUP($E8,商品一覧!$A$1:$D$9,3,FALSE)</f>
        <v>季節限定</v>
      </c>
      <c r="H8">
        <f>VLOOKUP($E8,商品一覧!$A$1:$D$9,4,FALSE)</f>
        <v>450</v>
      </c>
      <c r="I8" s="4">
        <v>6</v>
      </c>
      <c r="J8" s="3">
        <f t="shared" si="1"/>
        <v>2700</v>
      </c>
    </row>
    <row r="9" spans="1:10" x14ac:dyDescent="0.45">
      <c r="A9">
        <v>8</v>
      </c>
      <c r="B9" s="2">
        <v>44378</v>
      </c>
      <c r="C9" s="7" t="str">
        <f t="shared" si="0"/>
        <v>平日</v>
      </c>
      <c r="D9" t="s">
        <v>69</v>
      </c>
      <c r="E9" t="s">
        <v>27</v>
      </c>
      <c r="F9" t="str">
        <f>VLOOKUP($E9,商品一覧!$A$1:$D$9,2,FALSE)</f>
        <v>マスクメロン</v>
      </c>
      <c r="G9" t="str">
        <f>VLOOKUP($E9,商品一覧!$A$1:$D$9,3,FALSE)</f>
        <v>季節限定</v>
      </c>
      <c r="H9">
        <f>VLOOKUP($E9,商品一覧!$A$1:$D$9,4,FALSE)</f>
        <v>500</v>
      </c>
      <c r="I9" s="4">
        <v>8</v>
      </c>
      <c r="J9" s="3">
        <f t="shared" si="1"/>
        <v>4000</v>
      </c>
    </row>
    <row r="10" spans="1:10" x14ac:dyDescent="0.45">
      <c r="A10">
        <v>9</v>
      </c>
      <c r="B10" s="2">
        <v>44378</v>
      </c>
      <c r="C10" s="7" t="str">
        <f t="shared" si="0"/>
        <v>平日</v>
      </c>
      <c r="D10" t="s">
        <v>70</v>
      </c>
      <c r="E10" t="s">
        <v>10</v>
      </c>
      <c r="F10" t="str">
        <f>VLOOKUP($E10,商品一覧!$A$1:$D$9,2,FALSE)</f>
        <v>いちごミックス</v>
      </c>
      <c r="G10" t="str">
        <f>VLOOKUP($E10,商品一覧!$A$1:$D$9,3,FALSE)</f>
        <v>フルーツ</v>
      </c>
      <c r="H10">
        <f>VLOOKUP($E10,商品一覧!$A$1:$D$9,4,FALSE)</f>
        <v>300</v>
      </c>
      <c r="I10" s="4">
        <v>5</v>
      </c>
      <c r="J10" s="3">
        <f t="shared" si="1"/>
        <v>1500</v>
      </c>
    </row>
    <row r="11" spans="1:10" x14ac:dyDescent="0.45">
      <c r="A11">
        <v>10</v>
      </c>
      <c r="B11" s="2">
        <v>44378</v>
      </c>
      <c r="C11" s="7" t="str">
        <f t="shared" si="0"/>
        <v>平日</v>
      </c>
      <c r="D11" t="s">
        <v>70</v>
      </c>
      <c r="E11" t="s">
        <v>13</v>
      </c>
      <c r="F11" t="str">
        <f>VLOOKUP($E11,商品一覧!$A$1:$D$9,2,FALSE)</f>
        <v>バナナミルク</v>
      </c>
      <c r="G11" t="str">
        <f>VLOOKUP($E11,商品一覧!$A$1:$D$9,3,FALSE)</f>
        <v>フルーツ</v>
      </c>
      <c r="H11">
        <f>VLOOKUP($E11,商品一覧!$A$1:$D$9,4,FALSE)</f>
        <v>300</v>
      </c>
      <c r="I11" s="4">
        <v>5</v>
      </c>
      <c r="J11" s="3">
        <f t="shared" si="1"/>
        <v>1500</v>
      </c>
    </row>
    <row r="12" spans="1:10" x14ac:dyDescent="0.45">
      <c r="A12">
        <v>11</v>
      </c>
      <c r="B12" s="2">
        <v>44378</v>
      </c>
      <c r="C12" s="7" t="str">
        <f t="shared" si="0"/>
        <v>平日</v>
      </c>
      <c r="D12" t="s">
        <v>70</v>
      </c>
      <c r="E12" t="s">
        <v>15</v>
      </c>
      <c r="F12" t="str">
        <f>VLOOKUP($E12,商品一覧!$A$1:$D$9,2,FALSE)</f>
        <v>ブルーベリーヨーグルト</v>
      </c>
      <c r="G12" t="str">
        <f>VLOOKUP($E12,商品一覧!$A$1:$D$9,3,FALSE)</f>
        <v>フルーツ</v>
      </c>
      <c r="H12">
        <f>VLOOKUP($E12,商品一覧!$A$1:$D$9,4,FALSE)</f>
        <v>300</v>
      </c>
      <c r="I12" s="4">
        <v>9</v>
      </c>
      <c r="J12" s="3">
        <f t="shared" si="1"/>
        <v>2700</v>
      </c>
    </row>
    <row r="13" spans="1:10" x14ac:dyDescent="0.45">
      <c r="A13">
        <v>12</v>
      </c>
      <c r="B13" s="2">
        <v>44378</v>
      </c>
      <c r="C13" s="7" t="str">
        <f t="shared" si="0"/>
        <v>平日</v>
      </c>
      <c r="D13" t="s">
        <v>70</v>
      </c>
      <c r="E13" t="s">
        <v>17</v>
      </c>
      <c r="F13" t="str">
        <f>VLOOKUP($E13,商品一覧!$A$1:$D$9,2,FALSE)</f>
        <v>キャロット</v>
      </c>
      <c r="G13" t="str">
        <f>VLOOKUP($E13,商品一覧!$A$1:$D$9,3,FALSE)</f>
        <v>ベジタブル</v>
      </c>
      <c r="H13">
        <f>VLOOKUP($E13,商品一覧!$A$1:$D$9,4,FALSE)</f>
        <v>300</v>
      </c>
      <c r="I13" s="4">
        <v>4</v>
      </c>
      <c r="J13" s="3">
        <f t="shared" si="1"/>
        <v>1200</v>
      </c>
    </row>
    <row r="14" spans="1:10" x14ac:dyDescent="0.45">
      <c r="A14">
        <v>13</v>
      </c>
      <c r="B14" s="2">
        <v>44378</v>
      </c>
      <c r="C14" s="7" t="str">
        <f t="shared" si="0"/>
        <v>平日</v>
      </c>
      <c r="D14" t="s">
        <v>70</v>
      </c>
      <c r="E14" t="s">
        <v>20</v>
      </c>
      <c r="F14" t="str">
        <f>VLOOKUP($E14,商品一覧!$A$1:$D$9,2,FALSE)</f>
        <v>ケール＆レモン</v>
      </c>
      <c r="G14" t="str">
        <f>VLOOKUP($E14,商品一覧!$A$1:$D$9,3,FALSE)</f>
        <v>ベジタブル</v>
      </c>
      <c r="H14">
        <f>VLOOKUP($E14,商品一覧!$A$1:$D$9,4,FALSE)</f>
        <v>300</v>
      </c>
      <c r="I14" s="4">
        <v>5</v>
      </c>
      <c r="J14" s="3">
        <f t="shared" si="1"/>
        <v>1500</v>
      </c>
    </row>
    <row r="15" spans="1:10" x14ac:dyDescent="0.45">
      <c r="A15">
        <v>14</v>
      </c>
      <c r="B15" s="2">
        <v>44378</v>
      </c>
      <c r="C15" s="7" t="str">
        <f t="shared" si="0"/>
        <v>平日</v>
      </c>
      <c r="D15" t="s">
        <v>70</v>
      </c>
      <c r="E15" t="s">
        <v>22</v>
      </c>
      <c r="F15" t="str">
        <f>VLOOKUP($E15,商品一覧!$A$1:$D$9,2,FALSE)</f>
        <v>フレッシュトマト</v>
      </c>
      <c r="G15" t="str">
        <f>VLOOKUP($E15,商品一覧!$A$1:$D$9,3,FALSE)</f>
        <v>ベジタブル</v>
      </c>
      <c r="H15">
        <f>VLOOKUP($E15,商品一覧!$A$1:$D$9,4,FALSE)</f>
        <v>300</v>
      </c>
      <c r="I15" s="4">
        <v>6</v>
      </c>
      <c r="J15" s="3">
        <f t="shared" si="1"/>
        <v>1800</v>
      </c>
    </row>
    <row r="16" spans="1:10" x14ac:dyDescent="0.45">
      <c r="A16">
        <v>15</v>
      </c>
      <c r="B16" s="2">
        <v>44378</v>
      </c>
      <c r="C16" s="7" t="str">
        <f t="shared" si="0"/>
        <v>平日</v>
      </c>
      <c r="D16" t="s">
        <v>70</v>
      </c>
      <c r="E16" t="s">
        <v>24</v>
      </c>
      <c r="F16" t="str">
        <f>VLOOKUP($E16,商品一覧!$A$1:$D$9,2,FALSE)</f>
        <v>ホワイトピーチ</v>
      </c>
      <c r="G16" t="str">
        <f>VLOOKUP($E16,商品一覧!$A$1:$D$9,3,FALSE)</f>
        <v>季節限定</v>
      </c>
      <c r="H16">
        <f>VLOOKUP($E16,商品一覧!$A$1:$D$9,4,FALSE)</f>
        <v>450</v>
      </c>
      <c r="I16" s="4">
        <v>6</v>
      </c>
      <c r="J16" s="3">
        <f t="shared" si="1"/>
        <v>2700</v>
      </c>
    </row>
    <row r="17" spans="1:10" x14ac:dyDescent="0.45">
      <c r="A17">
        <v>16</v>
      </c>
      <c r="B17" s="2">
        <v>44378</v>
      </c>
      <c r="C17" s="7" t="str">
        <f t="shared" si="0"/>
        <v>平日</v>
      </c>
      <c r="D17" t="s">
        <v>70</v>
      </c>
      <c r="E17" t="s">
        <v>27</v>
      </c>
      <c r="F17" t="str">
        <f>VLOOKUP($E17,商品一覧!$A$1:$D$9,2,FALSE)</f>
        <v>マスクメロン</v>
      </c>
      <c r="G17" t="str">
        <f>VLOOKUP($E17,商品一覧!$A$1:$D$9,3,FALSE)</f>
        <v>季節限定</v>
      </c>
      <c r="H17">
        <f>VLOOKUP($E17,商品一覧!$A$1:$D$9,4,FALSE)</f>
        <v>500</v>
      </c>
      <c r="I17" s="4">
        <v>4</v>
      </c>
      <c r="J17" s="3">
        <f t="shared" si="1"/>
        <v>2000</v>
      </c>
    </row>
    <row r="18" spans="1:10" x14ac:dyDescent="0.45">
      <c r="A18">
        <v>17</v>
      </c>
      <c r="B18" s="2">
        <v>44379</v>
      </c>
      <c r="C18" s="7" t="str">
        <f t="shared" si="0"/>
        <v>平日</v>
      </c>
      <c r="D18" t="s">
        <v>69</v>
      </c>
      <c r="E18" t="s">
        <v>10</v>
      </c>
      <c r="F18" t="str">
        <f>VLOOKUP($E18,商品一覧!$A$1:$D$9,2,FALSE)</f>
        <v>いちごミックス</v>
      </c>
      <c r="G18" t="str">
        <f>VLOOKUP($E18,商品一覧!$A$1:$D$9,3,FALSE)</f>
        <v>フルーツ</v>
      </c>
      <c r="H18">
        <f>VLOOKUP($E18,商品一覧!$A$1:$D$9,4,FALSE)</f>
        <v>300</v>
      </c>
      <c r="I18" s="4">
        <v>6</v>
      </c>
      <c r="J18" s="3">
        <f t="shared" si="1"/>
        <v>1800</v>
      </c>
    </row>
    <row r="19" spans="1:10" x14ac:dyDescent="0.45">
      <c r="A19">
        <v>18</v>
      </c>
      <c r="B19" s="2">
        <v>44379</v>
      </c>
      <c r="C19" s="7" t="str">
        <f t="shared" si="0"/>
        <v>平日</v>
      </c>
      <c r="D19" t="s">
        <v>69</v>
      </c>
      <c r="E19" t="s">
        <v>13</v>
      </c>
      <c r="F19" t="str">
        <f>VLOOKUP($E19,商品一覧!$A$1:$D$9,2,FALSE)</f>
        <v>バナナミルク</v>
      </c>
      <c r="G19" t="str">
        <f>VLOOKUP($E19,商品一覧!$A$1:$D$9,3,FALSE)</f>
        <v>フルーツ</v>
      </c>
      <c r="H19">
        <f>VLOOKUP($E19,商品一覧!$A$1:$D$9,4,FALSE)</f>
        <v>300</v>
      </c>
      <c r="I19" s="4">
        <v>10</v>
      </c>
      <c r="J19" s="3">
        <f t="shared" si="1"/>
        <v>3000</v>
      </c>
    </row>
    <row r="20" spans="1:10" x14ac:dyDescent="0.45">
      <c r="A20">
        <v>19</v>
      </c>
      <c r="B20" s="2">
        <v>44379</v>
      </c>
      <c r="C20" s="7" t="str">
        <f t="shared" si="0"/>
        <v>平日</v>
      </c>
      <c r="D20" t="s">
        <v>69</v>
      </c>
      <c r="E20" t="s">
        <v>15</v>
      </c>
      <c r="F20" t="str">
        <f>VLOOKUP($E20,商品一覧!$A$1:$D$9,2,FALSE)</f>
        <v>ブルーベリーヨーグルト</v>
      </c>
      <c r="G20" t="str">
        <f>VLOOKUP($E20,商品一覧!$A$1:$D$9,3,FALSE)</f>
        <v>フルーツ</v>
      </c>
      <c r="H20">
        <f>VLOOKUP($E20,商品一覧!$A$1:$D$9,4,FALSE)</f>
        <v>300</v>
      </c>
      <c r="I20" s="4">
        <v>6</v>
      </c>
      <c r="J20" s="3">
        <f t="shared" si="1"/>
        <v>1800</v>
      </c>
    </row>
    <row r="21" spans="1:10" x14ac:dyDescent="0.45">
      <c r="A21">
        <v>20</v>
      </c>
      <c r="B21" s="2">
        <v>44379</v>
      </c>
      <c r="C21" s="7" t="str">
        <f t="shared" si="0"/>
        <v>平日</v>
      </c>
      <c r="D21" t="s">
        <v>69</v>
      </c>
      <c r="E21" t="s">
        <v>17</v>
      </c>
      <c r="F21" t="str">
        <f>VLOOKUP($E21,商品一覧!$A$1:$D$9,2,FALSE)</f>
        <v>キャロット</v>
      </c>
      <c r="G21" t="str">
        <f>VLOOKUP($E21,商品一覧!$A$1:$D$9,3,FALSE)</f>
        <v>ベジタブル</v>
      </c>
      <c r="H21">
        <f>VLOOKUP($E21,商品一覧!$A$1:$D$9,4,FALSE)</f>
        <v>300</v>
      </c>
      <c r="I21" s="4">
        <v>7</v>
      </c>
      <c r="J21" s="3">
        <f t="shared" si="1"/>
        <v>2100</v>
      </c>
    </row>
    <row r="22" spans="1:10" x14ac:dyDescent="0.45">
      <c r="A22">
        <v>21</v>
      </c>
      <c r="B22" s="2">
        <v>44379</v>
      </c>
      <c r="C22" s="7" t="str">
        <f t="shared" si="0"/>
        <v>平日</v>
      </c>
      <c r="D22" t="s">
        <v>69</v>
      </c>
      <c r="E22" t="s">
        <v>20</v>
      </c>
      <c r="F22" t="str">
        <f>VLOOKUP($E22,商品一覧!$A$1:$D$9,2,FALSE)</f>
        <v>ケール＆レモン</v>
      </c>
      <c r="G22" t="str">
        <f>VLOOKUP($E22,商品一覧!$A$1:$D$9,3,FALSE)</f>
        <v>ベジタブル</v>
      </c>
      <c r="H22">
        <f>VLOOKUP($E22,商品一覧!$A$1:$D$9,4,FALSE)</f>
        <v>300</v>
      </c>
      <c r="I22" s="4">
        <v>7</v>
      </c>
      <c r="J22" s="3">
        <f t="shared" si="1"/>
        <v>2100</v>
      </c>
    </row>
    <row r="23" spans="1:10" x14ac:dyDescent="0.45">
      <c r="A23">
        <v>22</v>
      </c>
      <c r="B23" s="2">
        <v>44379</v>
      </c>
      <c r="C23" s="7" t="str">
        <f t="shared" si="0"/>
        <v>平日</v>
      </c>
      <c r="D23" t="s">
        <v>69</v>
      </c>
      <c r="E23" t="s">
        <v>22</v>
      </c>
      <c r="F23" t="str">
        <f>VLOOKUP($E23,商品一覧!$A$1:$D$9,2,FALSE)</f>
        <v>フレッシュトマト</v>
      </c>
      <c r="G23" t="str">
        <f>VLOOKUP($E23,商品一覧!$A$1:$D$9,3,FALSE)</f>
        <v>ベジタブル</v>
      </c>
      <c r="H23">
        <f>VLOOKUP($E23,商品一覧!$A$1:$D$9,4,FALSE)</f>
        <v>300</v>
      </c>
      <c r="I23" s="4">
        <v>6</v>
      </c>
      <c r="J23" s="3">
        <f t="shared" si="1"/>
        <v>1800</v>
      </c>
    </row>
    <row r="24" spans="1:10" x14ac:dyDescent="0.45">
      <c r="A24">
        <v>23</v>
      </c>
      <c r="B24" s="2">
        <v>44379</v>
      </c>
      <c r="C24" s="7" t="str">
        <f t="shared" si="0"/>
        <v>平日</v>
      </c>
      <c r="D24" t="s">
        <v>69</v>
      </c>
      <c r="E24" t="s">
        <v>24</v>
      </c>
      <c r="F24" t="str">
        <f>VLOOKUP($E24,商品一覧!$A$1:$D$9,2,FALSE)</f>
        <v>ホワイトピーチ</v>
      </c>
      <c r="G24" t="str">
        <f>VLOOKUP($E24,商品一覧!$A$1:$D$9,3,FALSE)</f>
        <v>季節限定</v>
      </c>
      <c r="H24">
        <f>VLOOKUP($E24,商品一覧!$A$1:$D$9,4,FALSE)</f>
        <v>450</v>
      </c>
      <c r="I24" s="4">
        <v>8</v>
      </c>
      <c r="J24" s="3">
        <f t="shared" si="1"/>
        <v>3600</v>
      </c>
    </row>
    <row r="25" spans="1:10" x14ac:dyDescent="0.45">
      <c r="A25">
        <v>24</v>
      </c>
      <c r="B25" s="2">
        <v>44379</v>
      </c>
      <c r="C25" s="7" t="str">
        <f t="shared" si="0"/>
        <v>平日</v>
      </c>
      <c r="D25" t="s">
        <v>69</v>
      </c>
      <c r="E25" t="s">
        <v>27</v>
      </c>
      <c r="F25" t="str">
        <f>VLOOKUP($E25,商品一覧!$A$1:$D$9,2,FALSE)</f>
        <v>マスクメロン</v>
      </c>
      <c r="G25" t="str">
        <f>VLOOKUP($E25,商品一覧!$A$1:$D$9,3,FALSE)</f>
        <v>季節限定</v>
      </c>
      <c r="H25">
        <f>VLOOKUP($E25,商品一覧!$A$1:$D$9,4,FALSE)</f>
        <v>500</v>
      </c>
      <c r="I25" s="4">
        <v>8</v>
      </c>
      <c r="J25" s="3">
        <f t="shared" si="1"/>
        <v>4000</v>
      </c>
    </row>
    <row r="26" spans="1:10" x14ac:dyDescent="0.45">
      <c r="A26">
        <v>25</v>
      </c>
      <c r="B26" s="2">
        <v>44379</v>
      </c>
      <c r="C26" s="7" t="str">
        <f t="shared" si="0"/>
        <v>平日</v>
      </c>
      <c r="D26" t="s">
        <v>70</v>
      </c>
      <c r="E26" t="s">
        <v>10</v>
      </c>
      <c r="F26" t="str">
        <f>VLOOKUP($E26,商品一覧!$A$1:$D$9,2,FALSE)</f>
        <v>いちごミックス</v>
      </c>
      <c r="G26" t="str">
        <f>VLOOKUP($E26,商品一覧!$A$1:$D$9,3,FALSE)</f>
        <v>フルーツ</v>
      </c>
      <c r="H26">
        <f>VLOOKUP($E26,商品一覧!$A$1:$D$9,4,FALSE)</f>
        <v>300</v>
      </c>
      <c r="I26" s="4">
        <v>7</v>
      </c>
      <c r="J26" s="3">
        <f t="shared" si="1"/>
        <v>2100</v>
      </c>
    </row>
    <row r="27" spans="1:10" x14ac:dyDescent="0.45">
      <c r="A27">
        <v>26</v>
      </c>
      <c r="B27" s="2">
        <v>44379</v>
      </c>
      <c r="C27" s="7" t="str">
        <f t="shared" si="0"/>
        <v>平日</v>
      </c>
      <c r="D27" t="s">
        <v>70</v>
      </c>
      <c r="E27" t="s">
        <v>13</v>
      </c>
      <c r="F27" t="str">
        <f>VLOOKUP($E27,商品一覧!$A$1:$D$9,2,FALSE)</f>
        <v>バナナミルク</v>
      </c>
      <c r="G27" t="str">
        <f>VLOOKUP($E27,商品一覧!$A$1:$D$9,3,FALSE)</f>
        <v>フルーツ</v>
      </c>
      <c r="H27">
        <f>VLOOKUP($E27,商品一覧!$A$1:$D$9,4,FALSE)</f>
        <v>300</v>
      </c>
      <c r="I27" s="4">
        <v>6</v>
      </c>
      <c r="J27" s="3">
        <f t="shared" si="1"/>
        <v>1800</v>
      </c>
    </row>
    <row r="28" spans="1:10" x14ac:dyDescent="0.45">
      <c r="A28">
        <v>27</v>
      </c>
      <c r="B28" s="2">
        <v>44379</v>
      </c>
      <c r="C28" s="7" t="str">
        <f t="shared" si="0"/>
        <v>平日</v>
      </c>
      <c r="D28" t="s">
        <v>70</v>
      </c>
      <c r="E28" t="s">
        <v>15</v>
      </c>
      <c r="F28" t="str">
        <f>VLOOKUP($E28,商品一覧!$A$1:$D$9,2,FALSE)</f>
        <v>ブルーベリーヨーグルト</v>
      </c>
      <c r="G28" t="str">
        <f>VLOOKUP($E28,商品一覧!$A$1:$D$9,3,FALSE)</f>
        <v>フルーツ</v>
      </c>
      <c r="H28">
        <f>VLOOKUP($E28,商品一覧!$A$1:$D$9,4,FALSE)</f>
        <v>300</v>
      </c>
      <c r="I28" s="4">
        <v>5</v>
      </c>
      <c r="J28" s="3">
        <f t="shared" si="1"/>
        <v>1500</v>
      </c>
    </row>
    <row r="29" spans="1:10" x14ac:dyDescent="0.45">
      <c r="A29">
        <v>28</v>
      </c>
      <c r="B29" s="2">
        <v>44379</v>
      </c>
      <c r="C29" s="7" t="str">
        <f t="shared" si="0"/>
        <v>平日</v>
      </c>
      <c r="D29" t="s">
        <v>70</v>
      </c>
      <c r="E29" t="s">
        <v>17</v>
      </c>
      <c r="F29" t="str">
        <f>VLOOKUP($E29,商品一覧!$A$1:$D$9,2,FALSE)</f>
        <v>キャロット</v>
      </c>
      <c r="G29" t="str">
        <f>VLOOKUP($E29,商品一覧!$A$1:$D$9,3,FALSE)</f>
        <v>ベジタブル</v>
      </c>
      <c r="H29">
        <f>VLOOKUP($E29,商品一覧!$A$1:$D$9,4,FALSE)</f>
        <v>300</v>
      </c>
      <c r="I29" s="4">
        <v>6</v>
      </c>
      <c r="J29" s="3">
        <f t="shared" si="1"/>
        <v>1800</v>
      </c>
    </row>
    <row r="30" spans="1:10" x14ac:dyDescent="0.45">
      <c r="A30">
        <v>29</v>
      </c>
      <c r="B30" s="2">
        <v>44379</v>
      </c>
      <c r="C30" s="7" t="str">
        <f t="shared" si="0"/>
        <v>平日</v>
      </c>
      <c r="D30" t="s">
        <v>70</v>
      </c>
      <c r="E30" t="s">
        <v>20</v>
      </c>
      <c r="F30" t="str">
        <f>VLOOKUP($E30,商品一覧!$A$1:$D$9,2,FALSE)</f>
        <v>ケール＆レモン</v>
      </c>
      <c r="G30" t="str">
        <f>VLOOKUP($E30,商品一覧!$A$1:$D$9,3,FALSE)</f>
        <v>ベジタブル</v>
      </c>
      <c r="H30">
        <f>VLOOKUP($E30,商品一覧!$A$1:$D$9,4,FALSE)</f>
        <v>300</v>
      </c>
      <c r="I30" s="4">
        <v>10</v>
      </c>
      <c r="J30" s="3">
        <f t="shared" si="1"/>
        <v>3000</v>
      </c>
    </row>
    <row r="31" spans="1:10" x14ac:dyDescent="0.45">
      <c r="A31">
        <v>30</v>
      </c>
      <c r="B31" s="2">
        <v>44379</v>
      </c>
      <c r="C31" s="7" t="str">
        <f t="shared" si="0"/>
        <v>平日</v>
      </c>
      <c r="D31" t="s">
        <v>70</v>
      </c>
      <c r="E31" t="s">
        <v>22</v>
      </c>
      <c r="F31" t="str">
        <f>VLOOKUP($E31,商品一覧!$A$1:$D$9,2,FALSE)</f>
        <v>フレッシュトマト</v>
      </c>
      <c r="G31" t="str">
        <f>VLOOKUP($E31,商品一覧!$A$1:$D$9,3,FALSE)</f>
        <v>ベジタブル</v>
      </c>
      <c r="H31">
        <f>VLOOKUP($E31,商品一覧!$A$1:$D$9,4,FALSE)</f>
        <v>300</v>
      </c>
      <c r="I31" s="4">
        <v>5</v>
      </c>
      <c r="J31" s="3">
        <f t="shared" si="1"/>
        <v>1500</v>
      </c>
    </row>
    <row r="32" spans="1:10" x14ac:dyDescent="0.45">
      <c r="A32">
        <v>31</v>
      </c>
      <c r="B32" s="2">
        <v>44379</v>
      </c>
      <c r="C32" s="7" t="str">
        <f t="shared" si="0"/>
        <v>平日</v>
      </c>
      <c r="D32" t="s">
        <v>70</v>
      </c>
      <c r="E32" t="s">
        <v>24</v>
      </c>
      <c r="F32" t="str">
        <f>VLOOKUP($E32,商品一覧!$A$1:$D$9,2,FALSE)</f>
        <v>ホワイトピーチ</v>
      </c>
      <c r="G32" t="str">
        <f>VLOOKUP($E32,商品一覧!$A$1:$D$9,3,FALSE)</f>
        <v>季節限定</v>
      </c>
      <c r="H32">
        <f>VLOOKUP($E32,商品一覧!$A$1:$D$9,4,FALSE)</f>
        <v>450</v>
      </c>
      <c r="I32" s="4">
        <v>7</v>
      </c>
      <c r="J32" s="3">
        <f t="shared" si="1"/>
        <v>3150</v>
      </c>
    </row>
    <row r="33" spans="1:10" x14ac:dyDescent="0.45">
      <c r="A33">
        <v>32</v>
      </c>
      <c r="B33" s="2">
        <v>44379</v>
      </c>
      <c r="C33" s="7" t="str">
        <f t="shared" si="0"/>
        <v>平日</v>
      </c>
      <c r="D33" t="s">
        <v>70</v>
      </c>
      <c r="E33" t="s">
        <v>27</v>
      </c>
      <c r="F33" t="str">
        <f>VLOOKUP($E33,商品一覧!$A$1:$D$9,2,FALSE)</f>
        <v>マスクメロン</v>
      </c>
      <c r="G33" t="str">
        <f>VLOOKUP($E33,商品一覧!$A$1:$D$9,3,FALSE)</f>
        <v>季節限定</v>
      </c>
      <c r="H33">
        <f>VLOOKUP($E33,商品一覧!$A$1:$D$9,4,FALSE)</f>
        <v>500</v>
      </c>
      <c r="I33" s="4">
        <v>9</v>
      </c>
      <c r="J33" s="3">
        <f t="shared" si="1"/>
        <v>4500</v>
      </c>
    </row>
    <row r="34" spans="1:10" x14ac:dyDescent="0.45">
      <c r="A34">
        <v>33</v>
      </c>
      <c r="B34" s="2">
        <v>44380</v>
      </c>
      <c r="C34" s="7" t="str">
        <f t="shared" si="0"/>
        <v>土日</v>
      </c>
      <c r="D34" t="s">
        <v>69</v>
      </c>
      <c r="E34" t="s">
        <v>10</v>
      </c>
      <c r="F34" t="str">
        <f>VLOOKUP($E34,商品一覧!$A$1:$D$9,2,FALSE)</f>
        <v>いちごミックス</v>
      </c>
      <c r="G34" t="str">
        <f>VLOOKUP($E34,商品一覧!$A$1:$D$9,3,FALSE)</f>
        <v>フルーツ</v>
      </c>
      <c r="H34">
        <f>VLOOKUP($E34,商品一覧!$A$1:$D$9,4,FALSE)</f>
        <v>300</v>
      </c>
      <c r="I34" s="4">
        <v>10</v>
      </c>
      <c r="J34" s="3">
        <f t="shared" si="1"/>
        <v>3000</v>
      </c>
    </row>
    <row r="35" spans="1:10" x14ac:dyDescent="0.45">
      <c r="A35">
        <v>34</v>
      </c>
      <c r="B35" s="2">
        <v>44380</v>
      </c>
      <c r="C35" s="7" t="str">
        <f t="shared" si="0"/>
        <v>土日</v>
      </c>
      <c r="D35" t="s">
        <v>69</v>
      </c>
      <c r="E35" t="s">
        <v>13</v>
      </c>
      <c r="F35" t="str">
        <f>VLOOKUP($E35,商品一覧!$A$1:$D$9,2,FALSE)</f>
        <v>バナナミルク</v>
      </c>
      <c r="G35" t="str">
        <f>VLOOKUP($E35,商品一覧!$A$1:$D$9,3,FALSE)</f>
        <v>フルーツ</v>
      </c>
      <c r="H35">
        <f>VLOOKUP($E35,商品一覧!$A$1:$D$9,4,FALSE)</f>
        <v>300</v>
      </c>
      <c r="I35" s="4">
        <v>4</v>
      </c>
      <c r="J35" s="3">
        <f t="shared" si="1"/>
        <v>1200</v>
      </c>
    </row>
    <row r="36" spans="1:10" x14ac:dyDescent="0.45">
      <c r="A36">
        <v>35</v>
      </c>
      <c r="B36" s="2">
        <v>44380</v>
      </c>
      <c r="C36" s="7" t="str">
        <f t="shared" si="0"/>
        <v>土日</v>
      </c>
      <c r="D36" t="s">
        <v>69</v>
      </c>
      <c r="E36" t="s">
        <v>15</v>
      </c>
      <c r="F36" t="str">
        <f>VLOOKUP($E36,商品一覧!$A$1:$D$9,2,FALSE)</f>
        <v>ブルーベリーヨーグルト</v>
      </c>
      <c r="G36" t="str">
        <f>VLOOKUP($E36,商品一覧!$A$1:$D$9,3,FALSE)</f>
        <v>フルーツ</v>
      </c>
      <c r="H36">
        <f>VLOOKUP($E36,商品一覧!$A$1:$D$9,4,FALSE)</f>
        <v>300</v>
      </c>
      <c r="I36" s="4">
        <v>12</v>
      </c>
      <c r="J36" s="3">
        <f t="shared" si="1"/>
        <v>3600</v>
      </c>
    </row>
    <row r="37" spans="1:10" x14ac:dyDescent="0.45">
      <c r="A37">
        <v>36</v>
      </c>
      <c r="B37" s="2">
        <v>44380</v>
      </c>
      <c r="C37" s="7" t="str">
        <f t="shared" si="0"/>
        <v>土日</v>
      </c>
      <c r="D37" t="s">
        <v>69</v>
      </c>
      <c r="E37" t="s">
        <v>17</v>
      </c>
      <c r="F37" t="str">
        <f>VLOOKUP($E37,商品一覧!$A$1:$D$9,2,FALSE)</f>
        <v>キャロット</v>
      </c>
      <c r="G37" t="str">
        <f>VLOOKUP($E37,商品一覧!$A$1:$D$9,3,FALSE)</f>
        <v>ベジタブル</v>
      </c>
      <c r="H37">
        <f>VLOOKUP($E37,商品一覧!$A$1:$D$9,4,FALSE)</f>
        <v>300</v>
      </c>
      <c r="I37" s="4">
        <v>3</v>
      </c>
      <c r="J37" s="3">
        <f t="shared" si="1"/>
        <v>900</v>
      </c>
    </row>
    <row r="38" spans="1:10" x14ac:dyDescent="0.45">
      <c r="A38">
        <v>37</v>
      </c>
      <c r="B38" s="2">
        <v>44380</v>
      </c>
      <c r="C38" s="7" t="str">
        <f t="shared" si="0"/>
        <v>土日</v>
      </c>
      <c r="D38" t="s">
        <v>69</v>
      </c>
      <c r="E38" t="s">
        <v>20</v>
      </c>
      <c r="F38" t="str">
        <f>VLOOKUP($E38,商品一覧!$A$1:$D$9,2,FALSE)</f>
        <v>ケール＆レモン</v>
      </c>
      <c r="G38" t="str">
        <f>VLOOKUP($E38,商品一覧!$A$1:$D$9,3,FALSE)</f>
        <v>ベジタブル</v>
      </c>
      <c r="H38">
        <f>VLOOKUP($E38,商品一覧!$A$1:$D$9,4,FALSE)</f>
        <v>300</v>
      </c>
      <c r="I38" s="4">
        <v>12</v>
      </c>
      <c r="J38" s="3">
        <f t="shared" si="1"/>
        <v>3600</v>
      </c>
    </row>
    <row r="39" spans="1:10" x14ac:dyDescent="0.45">
      <c r="A39">
        <v>38</v>
      </c>
      <c r="B39" s="2">
        <v>44380</v>
      </c>
      <c r="C39" s="7" t="str">
        <f t="shared" si="0"/>
        <v>土日</v>
      </c>
      <c r="D39" t="s">
        <v>69</v>
      </c>
      <c r="E39" t="s">
        <v>22</v>
      </c>
      <c r="F39" t="str">
        <f>VLOOKUP($E39,商品一覧!$A$1:$D$9,2,FALSE)</f>
        <v>フレッシュトマト</v>
      </c>
      <c r="G39" t="str">
        <f>VLOOKUP($E39,商品一覧!$A$1:$D$9,3,FALSE)</f>
        <v>ベジタブル</v>
      </c>
      <c r="H39">
        <f>VLOOKUP($E39,商品一覧!$A$1:$D$9,4,FALSE)</f>
        <v>300</v>
      </c>
      <c r="I39" s="4">
        <v>5</v>
      </c>
      <c r="J39" s="3">
        <f t="shared" si="1"/>
        <v>1500</v>
      </c>
    </row>
    <row r="40" spans="1:10" x14ac:dyDescent="0.45">
      <c r="A40">
        <v>39</v>
      </c>
      <c r="B40" s="2">
        <v>44380</v>
      </c>
      <c r="C40" s="7" t="str">
        <f t="shared" si="0"/>
        <v>土日</v>
      </c>
      <c r="D40" t="s">
        <v>69</v>
      </c>
      <c r="E40" t="s">
        <v>24</v>
      </c>
      <c r="F40" t="str">
        <f>VLOOKUP($E40,商品一覧!$A$1:$D$9,2,FALSE)</f>
        <v>ホワイトピーチ</v>
      </c>
      <c r="G40" t="str">
        <f>VLOOKUP($E40,商品一覧!$A$1:$D$9,3,FALSE)</f>
        <v>季節限定</v>
      </c>
      <c r="H40">
        <f>VLOOKUP($E40,商品一覧!$A$1:$D$9,4,FALSE)</f>
        <v>450</v>
      </c>
      <c r="I40" s="4">
        <v>12</v>
      </c>
      <c r="J40" s="3">
        <f t="shared" si="1"/>
        <v>5400</v>
      </c>
    </row>
    <row r="41" spans="1:10" x14ac:dyDescent="0.45">
      <c r="A41">
        <v>40</v>
      </c>
      <c r="B41" s="2">
        <v>44380</v>
      </c>
      <c r="C41" s="7" t="str">
        <f t="shared" si="0"/>
        <v>土日</v>
      </c>
      <c r="D41" t="s">
        <v>69</v>
      </c>
      <c r="E41" t="s">
        <v>27</v>
      </c>
      <c r="F41" t="str">
        <f>VLOOKUP($E41,商品一覧!$A$1:$D$9,2,FALSE)</f>
        <v>マスクメロン</v>
      </c>
      <c r="G41" t="str">
        <f>VLOOKUP($E41,商品一覧!$A$1:$D$9,3,FALSE)</f>
        <v>季節限定</v>
      </c>
      <c r="H41">
        <f>VLOOKUP($E41,商品一覧!$A$1:$D$9,4,FALSE)</f>
        <v>500</v>
      </c>
      <c r="I41" s="4">
        <v>12</v>
      </c>
      <c r="J41" s="3">
        <f t="shared" si="1"/>
        <v>6000</v>
      </c>
    </row>
    <row r="42" spans="1:10" x14ac:dyDescent="0.45">
      <c r="A42">
        <v>41</v>
      </c>
      <c r="B42" s="2">
        <v>44380</v>
      </c>
      <c r="C42" s="7" t="str">
        <f t="shared" si="0"/>
        <v>土日</v>
      </c>
      <c r="D42" t="s">
        <v>70</v>
      </c>
      <c r="E42" t="s">
        <v>10</v>
      </c>
      <c r="F42" t="str">
        <f>VLOOKUP($E42,商品一覧!$A$1:$D$9,2,FALSE)</f>
        <v>いちごミックス</v>
      </c>
      <c r="G42" t="str">
        <f>VLOOKUP($E42,商品一覧!$A$1:$D$9,3,FALSE)</f>
        <v>フルーツ</v>
      </c>
      <c r="H42">
        <f>VLOOKUP($E42,商品一覧!$A$1:$D$9,4,FALSE)</f>
        <v>300</v>
      </c>
      <c r="I42" s="3">
        <v>8</v>
      </c>
      <c r="J42" s="3">
        <f t="shared" si="1"/>
        <v>2400</v>
      </c>
    </row>
    <row r="43" spans="1:10" x14ac:dyDescent="0.45">
      <c r="A43">
        <v>42</v>
      </c>
      <c r="B43" s="2">
        <v>44380</v>
      </c>
      <c r="C43" s="7" t="str">
        <f t="shared" si="0"/>
        <v>土日</v>
      </c>
      <c r="D43" t="s">
        <v>70</v>
      </c>
      <c r="E43" t="s">
        <v>13</v>
      </c>
      <c r="F43" t="str">
        <f>VLOOKUP($E43,商品一覧!$A$1:$D$9,2,FALSE)</f>
        <v>バナナミルク</v>
      </c>
      <c r="G43" t="str">
        <f>VLOOKUP($E43,商品一覧!$A$1:$D$9,3,FALSE)</f>
        <v>フルーツ</v>
      </c>
      <c r="H43">
        <f>VLOOKUP($E43,商品一覧!$A$1:$D$9,4,FALSE)</f>
        <v>300</v>
      </c>
      <c r="I43" s="3">
        <v>5</v>
      </c>
      <c r="J43" s="3">
        <f t="shared" si="1"/>
        <v>1500</v>
      </c>
    </row>
    <row r="44" spans="1:10" x14ac:dyDescent="0.45">
      <c r="A44">
        <v>43</v>
      </c>
      <c r="B44" s="2">
        <v>44380</v>
      </c>
      <c r="C44" s="7" t="str">
        <f t="shared" si="0"/>
        <v>土日</v>
      </c>
      <c r="D44" t="s">
        <v>70</v>
      </c>
      <c r="E44" t="s">
        <v>15</v>
      </c>
      <c r="F44" t="str">
        <f>VLOOKUP($E44,商品一覧!$A$1:$D$9,2,FALSE)</f>
        <v>ブルーベリーヨーグルト</v>
      </c>
      <c r="G44" t="str">
        <f>VLOOKUP($E44,商品一覧!$A$1:$D$9,3,FALSE)</f>
        <v>フルーツ</v>
      </c>
      <c r="H44">
        <f>VLOOKUP($E44,商品一覧!$A$1:$D$9,4,FALSE)</f>
        <v>300</v>
      </c>
      <c r="I44" s="3">
        <v>7</v>
      </c>
      <c r="J44" s="3">
        <f t="shared" si="1"/>
        <v>2100</v>
      </c>
    </row>
    <row r="45" spans="1:10" x14ac:dyDescent="0.45">
      <c r="A45">
        <v>44</v>
      </c>
      <c r="B45" s="2">
        <v>44380</v>
      </c>
      <c r="C45" s="7" t="str">
        <f t="shared" si="0"/>
        <v>土日</v>
      </c>
      <c r="D45" t="s">
        <v>70</v>
      </c>
      <c r="E45" t="s">
        <v>17</v>
      </c>
      <c r="F45" t="str">
        <f>VLOOKUP($E45,商品一覧!$A$1:$D$9,2,FALSE)</f>
        <v>キャロット</v>
      </c>
      <c r="G45" t="str">
        <f>VLOOKUP($E45,商品一覧!$A$1:$D$9,3,FALSE)</f>
        <v>ベジタブル</v>
      </c>
      <c r="H45">
        <f>VLOOKUP($E45,商品一覧!$A$1:$D$9,4,FALSE)</f>
        <v>300</v>
      </c>
      <c r="I45" s="3">
        <v>5</v>
      </c>
      <c r="J45" s="3">
        <f t="shared" si="1"/>
        <v>1500</v>
      </c>
    </row>
    <row r="46" spans="1:10" x14ac:dyDescent="0.45">
      <c r="A46">
        <v>45</v>
      </c>
      <c r="B46" s="2">
        <v>44380</v>
      </c>
      <c r="C46" s="7" t="str">
        <f t="shared" si="0"/>
        <v>土日</v>
      </c>
      <c r="D46" t="s">
        <v>70</v>
      </c>
      <c r="E46" t="s">
        <v>20</v>
      </c>
      <c r="F46" t="str">
        <f>VLOOKUP($E46,商品一覧!$A$1:$D$9,2,FALSE)</f>
        <v>ケール＆レモン</v>
      </c>
      <c r="G46" t="str">
        <f>VLOOKUP($E46,商品一覧!$A$1:$D$9,3,FALSE)</f>
        <v>ベジタブル</v>
      </c>
      <c r="H46">
        <f>VLOOKUP($E46,商品一覧!$A$1:$D$9,4,FALSE)</f>
        <v>300</v>
      </c>
      <c r="I46" s="3">
        <v>8</v>
      </c>
      <c r="J46" s="3">
        <f t="shared" si="1"/>
        <v>2400</v>
      </c>
    </row>
    <row r="47" spans="1:10" x14ac:dyDescent="0.45">
      <c r="A47">
        <v>46</v>
      </c>
      <c r="B47" s="2">
        <v>44380</v>
      </c>
      <c r="C47" s="7" t="str">
        <f t="shared" si="0"/>
        <v>土日</v>
      </c>
      <c r="D47" t="s">
        <v>70</v>
      </c>
      <c r="E47" t="s">
        <v>22</v>
      </c>
      <c r="F47" t="str">
        <f>VLOOKUP($E47,商品一覧!$A$1:$D$9,2,FALSE)</f>
        <v>フレッシュトマト</v>
      </c>
      <c r="G47" t="str">
        <f>VLOOKUP($E47,商品一覧!$A$1:$D$9,3,FALSE)</f>
        <v>ベジタブル</v>
      </c>
      <c r="H47">
        <f>VLOOKUP($E47,商品一覧!$A$1:$D$9,4,FALSE)</f>
        <v>300</v>
      </c>
      <c r="I47" s="3">
        <v>7</v>
      </c>
      <c r="J47" s="3">
        <f t="shared" si="1"/>
        <v>2100</v>
      </c>
    </row>
    <row r="48" spans="1:10" x14ac:dyDescent="0.45">
      <c r="A48">
        <v>47</v>
      </c>
      <c r="B48" s="2">
        <v>44380</v>
      </c>
      <c r="C48" s="7" t="str">
        <f t="shared" si="0"/>
        <v>土日</v>
      </c>
      <c r="D48" t="s">
        <v>70</v>
      </c>
      <c r="E48" t="s">
        <v>24</v>
      </c>
      <c r="F48" t="str">
        <f>VLOOKUP($E48,商品一覧!$A$1:$D$9,2,FALSE)</f>
        <v>ホワイトピーチ</v>
      </c>
      <c r="G48" t="str">
        <f>VLOOKUP($E48,商品一覧!$A$1:$D$9,3,FALSE)</f>
        <v>季節限定</v>
      </c>
      <c r="H48">
        <f>VLOOKUP($E48,商品一覧!$A$1:$D$9,4,FALSE)</f>
        <v>450</v>
      </c>
      <c r="I48" s="3">
        <v>6</v>
      </c>
      <c r="J48" s="3">
        <f t="shared" si="1"/>
        <v>2700</v>
      </c>
    </row>
    <row r="49" spans="1:10" x14ac:dyDescent="0.45">
      <c r="A49">
        <v>48</v>
      </c>
      <c r="B49" s="2">
        <v>44380</v>
      </c>
      <c r="C49" s="7" t="str">
        <f t="shared" si="0"/>
        <v>土日</v>
      </c>
      <c r="D49" t="s">
        <v>70</v>
      </c>
      <c r="E49" t="s">
        <v>27</v>
      </c>
      <c r="F49" t="str">
        <f>VLOOKUP($E49,商品一覧!$A$1:$D$9,2,FALSE)</f>
        <v>マスクメロン</v>
      </c>
      <c r="G49" t="str">
        <f>VLOOKUP($E49,商品一覧!$A$1:$D$9,3,FALSE)</f>
        <v>季節限定</v>
      </c>
      <c r="H49">
        <f>VLOOKUP($E49,商品一覧!$A$1:$D$9,4,FALSE)</f>
        <v>500</v>
      </c>
      <c r="I49" s="3">
        <v>8</v>
      </c>
      <c r="J49" s="3">
        <f t="shared" si="1"/>
        <v>4000</v>
      </c>
    </row>
    <row r="50" spans="1:10" x14ac:dyDescent="0.45">
      <c r="A50">
        <v>49</v>
      </c>
      <c r="B50" s="2">
        <v>44381</v>
      </c>
      <c r="C50" s="7" t="str">
        <f t="shared" si="0"/>
        <v>土日</v>
      </c>
      <c r="D50" t="s">
        <v>69</v>
      </c>
      <c r="E50" t="s">
        <v>10</v>
      </c>
      <c r="F50" t="str">
        <f>VLOOKUP($E50,商品一覧!$A$1:$D$9,2,FALSE)</f>
        <v>いちごミックス</v>
      </c>
      <c r="G50" t="str">
        <f>VLOOKUP($E50,商品一覧!$A$1:$D$9,3,FALSE)</f>
        <v>フルーツ</v>
      </c>
      <c r="H50">
        <f>VLOOKUP($E50,商品一覧!$A$1:$D$9,4,FALSE)</f>
        <v>300</v>
      </c>
      <c r="I50" s="4">
        <v>3</v>
      </c>
      <c r="J50" s="3">
        <f t="shared" si="1"/>
        <v>900</v>
      </c>
    </row>
    <row r="51" spans="1:10" x14ac:dyDescent="0.45">
      <c r="A51">
        <v>50</v>
      </c>
      <c r="B51" s="2">
        <v>44381</v>
      </c>
      <c r="C51" s="7" t="str">
        <f t="shared" si="0"/>
        <v>土日</v>
      </c>
      <c r="D51" t="s">
        <v>69</v>
      </c>
      <c r="E51" t="s">
        <v>13</v>
      </c>
      <c r="F51" t="str">
        <f>VLOOKUP($E51,商品一覧!$A$1:$D$9,2,FALSE)</f>
        <v>バナナミルク</v>
      </c>
      <c r="G51" t="str">
        <f>VLOOKUP($E51,商品一覧!$A$1:$D$9,3,FALSE)</f>
        <v>フルーツ</v>
      </c>
      <c r="H51">
        <f>VLOOKUP($E51,商品一覧!$A$1:$D$9,4,FALSE)</f>
        <v>300</v>
      </c>
      <c r="I51" s="4">
        <v>3</v>
      </c>
      <c r="J51" s="3">
        <f t="shared" si="1"/>
        <v>900</v>
      </c>
    </row>
    <row r="52" spans="1:10" x14ac:dyDescent="0.45">
      <c r="A52">
        <v>51</v>
      </c>
      <c r="B52" s="2">
        <v>44381</v>
      </c>
      <c r="C52" s="7" t="str">
        <f t="shared" si="0"/>
        <v>土日</v>
      </c>
      <c r="D52" t="s">
        <v>69</v>
      </c>
      <c r="E52" t="s">
        <v>15</v>
      </c>
      <c r="F52" t="str">
        <f>VLOOKUP($E52,商品一覧!$A$1:$D$9,2,FALSE)</f>
        <v>ブルーベリーヨーグルト</v>
      </c>
      <c r="G52" t="str">
        <f>VLOOKUP($E52,商品一覧!$A$1:$D$9,3,FALSE)</f>
        <v>フルーツ</v>
      </c>
      <c r="H52">
        <f>VLOOKUP($E52,商品一覧!$A$1:$D$9,4,FALSE)</f>
        <v>300</v>
      </c>
      <c r="I52" s="4">
        <v>5</v>
      </c>
      <c r="J52" s="3">
        <f t="shared" si="1"/>
        <v>1500</v>
      </c>
    </row>
    <row r="53" spans="1:10" x14ac:dyDescent="0.45">
      <c r="A53">
        <v>52</v>
      </c>
      <c r="B53" s="2">
        <v>44381</v>
      </c>
      <c r="C53" s="7" t="str">
        <f t="shared" si="0"/>
        <v>土日</v>
      </c>
      <c r="D53" t="s">
        <v>69</v>
      </c>
      <c r="E53" t="s">
        <v>17</v>
      </c>
      <c r="F53" t="str">
        <f>VLOOKUP($E53,商品一覧!$A$1:$D$9,2,FALSE)</f>
        <v>キャロット</v>
      </c>
      <c r="G53" t="str">
        <f>VLOOKUP($E53,商品一覧!$A$1:$D$9,3,FALSE)</f>
        <v>ベジタブル</v>
      </c>
      <c r="H53">
        <f>VLOOKUP($E53,商品一覧!$A$1:$D$9,4,FALSE)</f>
        <v>300</v>
      </c>
      <c r="I53" s="4">
        <v>4</v>
      </c>
      <c r="J53" s="3">
        <f t="shared" si="1"/>
        <v>1200</v>
      </c>
    </row>
    <row r="54" spans="1:10" x14ac:dyDescent="0.45">
      <c r="A54">
        <v>53</v>
      </c>
      <c r="B54" s="2">
        <v>44381</v>
      </c>
      <c r="C54" s="7" t="str">
        <f t="shared" si="0"/>
        <v>土日</v>
      </c>
      <c r="D54" t="s">
        <v>69</v>
      </c>
      <c r="E54" t="s">
        <v>20</v>
      </c>
      <c r="F54" t="str">
        <f>VLOOKUP($E54,商品一覧!$A$1:$D$9,2,FALSE)</f>
        <v>ケール＆レモン</v>
      </c>
      <c r="G54" t="str">
        <f>VLOOKUP($E54,商品一覧!$A$1:$D$9,3,FALSE)</f>
        <v>ベジタブル</v>
      </c>
      <c r="H54">
        <f>VLOOKUP($E54,商品一覧!$A$1:$D$9,4,FALSE)</f>
        <v>300</v>
      </c>
      <c r="I54" s="4">
        <v>3</v>
      </c>
      <c r="J54" s="3">
        <f t="shared" si="1"/>
        <v>900</v>
      </c>
    </row>
    <row r="55" spans="1:10" x14ac:dyDescent="0.45">
      <c r="A55">
        <v>54</v>
      </c>
      <c r="B55" s="2">
        <v>44381</v>
      </c>
      <c r="C55" s="7" t="str">
        <f t="shared" si="0"/>
        <v>土日</v>
      </c>
      <c r="D55" t="s">
        <v>69</v>
      </c>
      <c r="E55" t="s">
        <v>22</v>
      </c>
      <c r="F55" t="str">
        <f>VLOOKUP($E55,商品一覧!$A$1:$D$9,2,FALSE)</f>
        <v>フレッシュトマト</v>
      </c>
      <c r="G55" t="str">
        <f>VLOOKUP($E55,商品一覧!$A$1:$D$9,3,FALSE)</f>
        <v>ベジタブル</v>
      </c>
      <c r="H55">
        <f>VLOOKUP($E55,商品一覧!$A$1:$D$9,4,FALSE)</f>
        <v>300</v>
      </c>
      <c r="I55" s="4">
        <v>4</v>
      </c>
      <c r="J55" s="3">
        <f t="shared" si="1"/>
        <v>1200</v>
      </c>
    </row>
    <row r="56" spans="1:10" x14ac:dyDescent="0.45">
      <c r="A56">
        <v>55</v>
      </c>
      <c r="B56" s="2">
        <v>44381</v>
      </c>
      <c r="C56" s="7" t="str">
        <f t="shared" si="0"/>
        <v>土日</v>
      </c>
      <c r="D56" t="s">
        <v>69</v>
      </c>
      <c r="E56" t="s">
        <v>24</v>
      </c>
      <c r="F56" t="str">
        <f>VLOOKUP($E56,商品一覧!$A$1:$D$9,2,FALSE)</f>
        <v>ホワイトピーチ</v>
      </c>
      <c r="G56" t="str">
        <f>VLOOKUP($E56,商品一覧!$A$1:$D$9,3,FALSE)</f>
        <v>季節限定</v>
      </c>
      <c r="H56">
        <f>VLOOKUP($E56,商品一覧!$A$1:$D$9,4,FALSE)</f>
        <v>450</v>
      </c>
      <c r="I56" s="4">
        <v>6</v>
      </c>
      <c r="J56" s="3">
        <f t="shared" si="1"/>
        <v>2700</v>
      </c>
    </row>
    <row r="57" spans="1:10" x14ac:dyDescent="0.45">
      <c r="A57">
        <v>56</v>
      </c>
      <c r="B57" s="2">
        <v>44381</v>
      </c>
      <c r="C57" s="7" t="str">
        <f t="shared" si="0"/>
        <v>土日</v>
      </c>
      <c r="D57" t="s">
        <v>69</v>
      </c>
      <c r="E57" t="s">
        <v>27</v>
      </c>
      <c r="F57" t="str">
        <f>VLOOKUP($E57,商品一覧!$A$1:$D$9,2,FALSE)</f>
        <v>マスクメロン</v>
      </c>
      <c r="G57" t="str">
        <f>VLOOKUP($E57,商品一覧!$A$1:$D$9,3,FALSE)</f>
        <v>季節限定</v>
      </c>
      <c r="H57">
        <f>VLOOKUP($E57,商品一覧!$A$1:$D$9,4,FALSE)</f>
        <v>500</v>
      </c>
      <c r="I57" s="4">
        <v>4</v>
      </c>
      <c r="J57" s="3">
        <f t="shared" si="1"/>
        <v>2000</v>
      </c>
    </row>
    <row r="58" spans="1:10" x14ac:dyDescent="0.45">
      <c r="A58">
        <v>57</v>
      </c>
      <c r="B58" s="2">
        <v>44381</v>
      </c>
      <c r="C58" s="7" t="str">
        <f t="shared" si="0"/>
        <v>土日</v>
      </c>
      <c r="D58" t="s">
        <v>70</v>
      </c>
      <c r="E58" t="s">
        <v>10</v>
      </c>
      <c r="F58" t="str">
        <f>VLOOKUP($E58,商品一覧!$A$1:$D$9,2,FALSE)</f>
        <v>いちごミックス</v>
      </c>
      <c r="G58" t="str">
        <f>VLOOKUP($E58,商品一覧!$A$1:$D$9,3,FALSE)</f>
        <v>フルーツ</v>
      </c>
      <c r="H58">
        <f>VLOOKUP($E58,商品一覧!$A$1:$D$9,4,FALSE)</f>
        <v>300</v>
      </c>
      <c r="I58" s="4">
        <v>5</v>
      </c>
      <c r="J58" s="3">
        <f t="shared" si="1"/>
        <v>1500</v>
      </c>
    </row>
    <row r="59" spans="1:10" x14ac:dyDescent="0.45">
      <c r="A59">
        <v>58</v>
      </c>
      <c r="B59" s="2">
        <v>44381</v>
      </c>
      <c r="C59" s="7" t="str">
        <f t="shared" si="0"/>
        <v>土日</v>
      </c>
      <c r="D59" t="s">
        <v>70</v>
      </c>
      <c r="E59" t="s">
        <v>13</v>
      </c>
      <c r="F59" t="str">
        <f>VLOOKUP($E59,商品一覧!$A$1:$D$9,2,FALSE)</f>
        <v>バナナミルク</v>
      </c>
      <c r="G59" t="str">
        <f>VLOOKUP($E59,商品一覧!$A$1:$D$9,3,FALSE)</f>
        <v>フルーツ</v>
      </c>
      <c r="H59">
        <f>VLOOKUP($E59,商品一覧!$A$1:$D$9,4,FALSE)</f>
        <v>300</v>
      </c>
      <c r="I59" s="4">
        <v>3</v>
      </c>
      <c r="J59" s="3">
        <f t="shared" si="1"/>
        <v>900</v>
      </c>
    </row>
    <row r="60" spans="1:10" x14ac:dyDescent="0.45">
      <c r="A60">
        <v>59</v>
      </c>
      <c r="B60" s="2">
        <v>44381</v>
      </c>
      <c r="C60" s="7" t="str">
        <f t="shared" si="0"/>
        <v>土日</v>
      </c>
      <c r="D60" t="s">
        <v>70</v>
      </c>
      <c r="E60" t="s">
        <v>15</v>
      </c>
      <c r="F60" t="str">
        <f>VLOOKUP($E60,商品一覧!$A$1:$D$9,2,FALSE)</f>
        <v>ブルーベリーヨーグルト</v>
      </c>
      <c r="G60" t="str">
        <f>VLOOKUP($E60,商品一覧!$A$1:$D$9,3,FALSE)</f>
        <v>フルーツ</v>
      </c>
      <c r="H60">
        <f>VLOOKUP($E60,商品一覧!$A$1:$D$9,4,FALSE)</f>
        <v>300</v>
      </c>
      <c r="I60" s="4">
        <v>5</v>
      </c>
      <c r="J60" s="3">
        <f t="shared" si="1"/>
        <v>1500</v>
      </c>
    </row>
    <row r="61" spans="1:10" x14ac:dyDescent="0.45">
      <c r="A61">
        <v>60</v>
      </c>
      <c r="B61" s="2">
        <v>44381</v>
      </c>
      <c r="C61" s="7" t="str">
        <f t="shared" si="0"/>
        <v>土日</v>
      </c>
      <c r="D61" t="s">
        <v>70</v>
      </c>
      <c r="E61" t="s">
        <v>17</v>
      </c>
      <c r="F61" t="str">
        <f>VLOOKUP($E61,商品一覧!$A$1:$D$9,2,FALSE)</f>
        <v>キャロット</v>
      </c>
      <c r="G61" t="str">
        <f>VLOOKUP($E61,商品一覧!$A$1:$D$9,3,FALSE)</f>
        <v>ベジタブル</v>
      </c>
      <c r="H61">
        <f>VLOOKUP($E61,商品一覧!$A$1:$D$9,4,FALSE)</f>
        <v>300</v>
      </c>
      <c r="I61" s="4">
        <v>2</v>
      </c>
      <c r="J61" s="3">
        <f t="shared" si="1"/>
        <v>600</v>
      </c>
    </row>
    <row r="62" spans="1:10" x14ac:dyDescent="0.45">
      <c r="A62">
        <v>61</v>
      </c>
      <c r="B62" s="2">
        <v>44381</v>
      </c>
      <c r="C62" s="7" t="str">
        <f t="shared" si="0"/>
        <v>土日</v>
      </c>
      <c r="D62" t="s">
        <v>70</v>
      </c>
      <c r="E62" t="s">
        <v>20</v>
      </c>
      <c r="F62" t="str">
        <f>VLOOKUP($E62,商品一覧!$A$1:$D$9,2,FALSE)</f>
        <v>ケール＆レモン</v>
      </c>
      <c r="G62" t="str">
        <f>VLOOKUP($E62,商品一覧!$A$1:$D$9,3,FALSE)</f>
        <v>ベジタブル</v>
      </c>
      <c r="H62">
        <f>VLOOKUP($E62,商品一覧!$A$1:$D$9,4,FALSE)</f>
        <v>300</v>
      </c>
      <c r="I62" s="4">
        <v>5</v>
      </c>
      <c r="J62" s="3">
        <f t="shared" si="1"/>
        <v>1500</v>
      </c>
    </row>
    <row r="63" spans="1:10" x14ac:dyDescent="0.45">
      <c r="A63">
        <v>62</v>
      </c>
      <c r="B63" s="2">
        <v>44381</v>
      </c>
      <c r="C63" s="7" t="str">
        <f t="shared" si="0"/>
        <v>土日</v>
      </c>
      <c r="D63" t="s">
        <v>70</v>
      </c>
      <c r="E63" t="s">
        <v>22</v>
      </c>
      <c r="F63" t="str">
        <f>VLOOKUP($E63,商品一覧!$A$1:$D$9,2,FALSE)</f>
        <v>フレッシュトマト</v>
      </c>
      <c r="G63" t="str">
        <f>VLOOKUP($E63,商品一覧!$A$1:$D$9,3,FALSE)</f>
        <v>ベジタブル</v>
      </c>
      <c r="H63">
        <f>VLOOKUP($E63,商品一覧!$A$1:$D$9,4,FALSE)</f>
        <v>300</v>
      </c>
      <c r="I63" s="4">
        <v>7</v>
      </c>
      <c r="J63" s="3">
        <f t="shared" si="1"/>
        <v>2100</v>
      </c>
    </row>
    <row r="64" spans="1:10" x14ac:dyDescent="0.45">
      <c r="A64">
        <v>63</v>
      </c>
      <c r="B64" s="2">
        <v>44381</v>
      </c>
      <c r="C64" s="7" t="str">
        <f t="shared" si="0"/>
        <v>土日</v>
      </c>
      <c r="D64" t="s">
        <v>70</v>
      </c>
      <c r="E64" t="s">
        <v>24</v>
      </c>
      <c r="F64" t="str">
        <f>VLOOKUP($E64,商品一覧!$A$1:$D$9,2,FALSE)</f>
        <v>ホワイトピーチ</v>
      </c>
      <c r="G64" t="str">
        <f>VLOOKUP($E64,商品一覧!$A$1:$D$9,3,FALSE)</f>
        <v>季節限定</v>
      </c>
      <c r="H64">
        <f>VLOOKUP($E64,商品一覧!$A$1:$D$9,4,FALSE)</f>
        <v>450</v>
      </c>
      <c r="I64" s="4">
        <v>4</v>
      </c>
      <c r="J64" s="3">
        <f t="shared" si="1"/>
        <v>1800</v>
      </c>
    </row>
    <row r="65" spans="1:10" x14ac:dyDescent="0.45">
      <c r="A65">
        <v>64</v>
      </c>
      <c r="B65" s="2">
        <v>44381</v>
      </c>
      <c r="C65" s="7" t="str">
        <f t="shared" si="0"/>
        <v>土日</v>
      </c>
      <c r="D65" t="s">
        <v>70</v>
      </c>
      <c r="E65" t="s">
        <v>27</v>
      </c>
      <c r="F65" t="str">
        <f>VLOOKUP($E65,商品一覧!$A$1:$D$9,2,FALSE)</f>
        <v>マスクメロン</v>
      </c>
      <c r="G65" t="str">
        <f>VLOOKUP($E65,商品一覧!$A$1:$D$9,3,FALSE)</f>
        <v>季節限定</v>
      </c>
      <c r="H65">
        <f>VLOOKUP($E65,商品一覧!$A$1:$D$9,4,FALSE)</f>
        <v>500</v>
      </c>
      <c r="I65" s="4">
        <v>10</v>
      </c>
      <c r="J65" s="3">
        <f t="shared" si="1"/>
        <v>5000</v>
      </c>
    </row>
    <row r="66" spans="1:10" x14ac:dyDescent="0.45">
      <c r="A66">
        <v>65</v>
      </c>
      <c r="B66" s="2">
        <v>44382</v>
      </c>
      <c r="C66" s="7" t="str">
        <f t="shared" ref="C66:C129" si="2">IF(WEEKDAY(B66,2)&gt;=6,"土日","平日")</f>
        <v>平日</v>
      </c>
      <c r="D66" t="s">
        <v>69</v>
      </c>
      <c r="E66" t="s">
        <v>10</v>
      </c>
      <c r="F66" t="str">
        <f>VLOOKUP($E66,商品一覧!$A$1:$D$9,2,FALSE)</f>
        <v>いちごミックス</v>
      </c>
      <c r="G66" t="str">
        <f>VLOOKUP($E66,商品一覧!$A$1:$D$9,3,FALSE)</f>
        <v>フルーツ</v>
      </c>
      <c r="H66">
        <f>VLOOKUP($E66,商品一覧!$A$1:$D$9,4,FALSE)</f>
        <v>300</v>
      </c>
      <c r="I66" s="4">
        <v>5</v>
      </c>
      <c r="J66" s="3">
        <f t="shared" ref="J66:J129" si="3">H66*I66</f>
        <v>1500</v>
      </c>
    </row>
    <row r="67" spans="1:10" x14ac:dyDescent="0.45">
      <c r="A67">
        <v>66</v>
      </c>
      <c r="B67" s="2">
        <v>44382</v>
      </c>
      <c r="C67" s="7" t="str">
        <f t="shared" si="2"/>
        <v>平日</v>
      </c>
      <c r="D67" t="s">
        <v>69</v>
      </c>
      <c r="E67" t="s">
        <v>13</v>
      </c>
      <c r="F67" t="str">
        <f>VLOOKUP($E67,商品一覧!$A$1:$D$9,2,FALSE)</f>
        <v>バナナミルク</v>
      </c>
      <c r="G67" t="str">
        <f>VLOOKUP($E67,商品一覧!$A$1:$D$9,3,FALSE)</f>
        <v>フルーツ</v>
      </c>
      <c r="H67">
        <f>VLOOKUP($E67,商品一覧!$A$1:$D$9,4,FALSE)</f>
        <v>300</v>
      </c>
      <c r="I67" s="4">
        <v>3</v>
      </c>
      <c r="J67" s="3">
        <f t="shared" si="3"/>
        <v>900</v>
      </c>
    </row>
    <row r="68" spans="1:10" x14ac:dyDescent="0.45">
      <c r="A68">
        <v>67</v>
      </c>
      <c r="B68" s="2">
        <v>44382</v>
      </c>
      <c r="C68" s="7" t="str">
        <f t="shared" si="2"/>
        <v>平日</v>
      </c>
      <c r="D68" t="s">
        <v>69</v>
      </c>
      <c r="E68" t="s">
        <v>15</v>
      </c>
      <c r="F68" t="str">
        <f>VLOOKUP($E68,商品一覧!$A$1:$D$9,2,FALSE)</f>
        <v>ブルーベリーヨーグルト</v>
      </c>
      <c r="G68" t="str">
        <f>VLOOKUP($E68,商品一覧!$A$1:$D$9,3,FALSE)</f>
        <v>フルーツ</v>
      </c>
      <c r="H68">
        <f>VLOOKUP($E68,商品一覧!$A$1:$D$9,4,FALSE)</f>
        <v>300</v>
      </c>
      <c r="I68" s="4">
        <v>5</v>
      </c>
      <c r="J68" s="3">
        <f t="shared" si="3"/>
        <v>1500</v>
      </c>
    </row>
    <row r="69" spans="1:10" x14ac:dyDescent="0.45">
      <c r="A69">
        <v>68</v>
      </c>
      <c r="B69" s="2">
        <v>44382</v>
      </c>
      <c r="C69" s="7" t="str">
        <f t="shared" si="2"/>
        <v>平日</v>
      </c>
      <c r="D69" t="s">
        <v>69</v>
      </c>
      <c r="E69" t="s">
        <v>17</v>
      </c>
      <c r="F69" t="str">
        <f>VLOOKUP($E69,商品一覧!$A$1:$D$9,2,FALSE)</f>
        <v>キャロット</v>
      </c>
      <c r="G69" t="str">
        <f>VLOOKUP($E69,商品一覧!$A$1:$D$9,3,FALSE)</f>
        <v>ベジタブル</v>
      </c>
      <c r="H69">
        <f>VLOOKUP($E69,商品一覧!$A$1:$D$9,4,FALSE)</f>
        <v>300</v>
      </c>
      <c r="I69" s="4">
        <v>3</v>
      </c>
      <c r="J69" s="3">
        <f t="shared" si="3"/>
        <v>900</v>
      </c>
    </row>
    <row r="70" spans="1:10" x14ac:dyDescent="0.45">
      <c r="A70">
        <v>69</v>
      </c>
      <c r="B70" s="2">
        <v>44382</v>
      </c>
      <c r="C70" s="7" t="str">
        <f t="shared" si="2"/>
        <v>平日</v>
      </c>
      <c r="D70" t="s">
        <v>69</v>
      </c>
      <c r="E70" t="s">
        <v>20</v>
      </c>
      <c r="F70" t="str">
        <f>VLOOKUP($E70,商品一覧!$A$1:$D$9,2,FALSE)</f>
        <v>ケール＆レモン</v>
      </c>
      <c r="G70" t="str">
        <f>VLOOKUP($E70,商品一覧!$A$1:$D$9,3,FALSE)</f>
        <v>ベジタブル</v>
      </c>
      <c r="H70">
        <f>VLOOKUP($E70,商品一覧!$A$1:$D$9,4,FALSE)</f>
        <v>300</v>
      </c>
      <c r="I70" s="4">
        <v>4</v>
      </c>
      <c r="J70" s="3">
        <f t="shared" si="3"/>
        <v>1200</v>
      </c>
    </row>
    <row r="71" spans="1:10" x14ac:dyDescent="0.45">
      <c r="A71">
        <v>70</v>
      </c>
      <c r="B71" s="2">
        <v>44382</v>
      </c>
      <c r="C71" s="7" t="str">
        <f t="shared" si="2"/>
        <v>平日</v>
      </c>
      <c r="D71" t="s">
        <v>69</v>
      </c>
      <c r="E71" t="s">
        <v>22</v>
      </c>
      <c r="F71" t="str">
        <f>VLOOKUP($E71,商品一覧!$A$1:$D$9,2,FALSE)</f>
        <v>フレッシュトマト</v>
      </c>
      <c r="G71" t="str">
        <f>VLOOKUP($E71,商品一覧!$A$1:$D$9,3,FALSE)</f>
        <v>ベジタブル</v>
      </c>
      <c r="H71">
        <f>VLOOKUP($E71,商品一覧!$A$1:$D$9,4,FALSE)</f>
        <v>300</v>
      </c>
      <c r="I71" s="4">
        <v>4</v>
      </c>
      <c r="J71" s="3">
        <f t="shared" si="3"/>
        <v>1200</v>
      </c>
    </row>
    <row r="72" spans="1:10" x14ac:dyDescent="0.45">
      <c r="A72">
        <v>71</v>
      </c>
      <c r="B72" s="2">
        <v>44382</v>
      </c>
      <c r="C72" s="7" t="str">
        <f t="shared" si="2"/>
        <v>平日</v>
      </c>
      <c r="D72" t="s">
        <v>69</v>
      </c>
      <c r="E72" t="s">
        <v>24</v>
      </c>
      <c r="F72" t="str">
        <f>VLOOKUP($E72,商品一覧!$A$1:$D$9,2,FALSE)</f>
        <v>ホワイトピーチ</v>
      </c>
      <c r="G72" t="str">
        <f>VLOOKUP($E72,商品一覧!$A$1:$D$9,3,FALSE)</f>
        <v>季節限定</v>
      </c>
      <c r="H72">
        <f>VLOOKUP($E72,商品一覧!$A$1:$D$9,4,FALSE)</f>
        <v>450</v>
      </c>
      <c r="I72" s="4">
        <v>3</v>
      </c>
      <c r="J72" s="3">
        <f t="shared" si="3"/>
        <v>1350</v>
      </c>
    </row>
    <row r="73" spans="1:10" x14ac:dyDescent="0.45">
      <c r="A73">
        <v>72</v>
      </c>
      <c r="B73" s="2">
        <v>44382</v>
      </c>
      <c r="C73" s="7" t="str">
        <f t="shared" si="2"/>
        <v>平日</v>
      </c>
      <c r="D73" t="s">
        <v>69</v>
      </c>
      <c r="E73" t="s">
        <v>27</v>
      </c>
      <c r="F73" t="str">
        <f>VLOOKUP($E73,商品一覧!$A$1:$D$9,2,FALSE)</f>
        <v>マスクメロン</v>
      </c>
      <c r="G73" t="str">
        <f>VLOOKUP($E73,商品一覧!$A$1:$D$9,3,FALSE)</f>
        <v>季節限定</v>
      </c>
      <c r="H73">
        <f>VLOOKUP($E73,商品一覧!$A$1:$D$9,4,FALSE)</f>
        <v>500</v>
      </c>
      <c r="I73" s="4">
        <v>3</v>
      </c>
      <c r="J73" s="3">
        <f t="shared" si="3"/>
        <v>1500</v>
      </c>
    </row>
    <row r="74" spans="1:10" x14ac:dyDescent="0.45">
      <c r="A74">
        <v>73</v>
      </c>
      <c r="B74" s="2">
        <v>44382</v>
      </c>
      <c r="C74" s="7" t="str">
        <f t="shared" si="2"/>
        <v>平日</v>
      </c>
      <c r="D74" t="s">
        <v>70</v>
      </c>
      <c r="E74" t="s">
        <v>10</v>
      </c>
      <c r="F74" t="str">
        <f>VLOOKUP($E74,商品一覧!$A$1:$D$9,2,FALSE)</f>
        <v>いちごミックス</v>
      </c>
      <c r="G74" t="str">
        <f>VLOOKUP($E74,商品一覧!$A$1:$D$9,3,FALSE)</f>
        <v>フルーツ</v>
      </c>
      <c r="H74">
        <f>VLOOKUP($E74,商品一覧!$A$1:$D$9,4,FALSE)</f>
        <v>300</v>
      </c>
      <c r="I74" s="4">
        <v>7</v>
      </c>
      <c r="J74" s="3">
        <f t="shared" si="3"/>
        <v>2100</v>
      </c>
    </row>
    <row r="75" spans="1:10" x14ac:dyDescent="0.45">
      <c r="A75">
        <v>74</v>
      </c>
      <c r="B75" s="2">
        <v>44382</v>
      </c>
      <c r="C75" s="7" t="str">
        <f t="shared" si="2"/>
        <v>平日</v>
      </c>
      <c r="D75" t="s">
        <v>70</v>
      </c>
      <c r="E75" t="s">
        <v>13</v>
      </c>
      <c r="F75" t="str">
        <f>VLOOKUP($E75,商品一覧!$A$1:$D$9,2,FALSE)</f>
        <v>バナナミルク</v>
      </c>
      <c r="G75" t="str">
        <f>VLOOKUP($E75,商品一覧!$A$1:$D$9,3,FALSE)</f>
        <v>フルーツ</v>
      </c>
      <c r="H75">
        <f>VLOOKUP($E75,商品一覧!$A$1:$D$9,4,FALSE)</f>
        <v>300</v>
      </c>
      <c r="I75" s="4">
        <v>4</v>
      </c>
      <c r="J75" s="3">
        <f t="shared" si="3"/>
        <v>1200</v>
      </c>
    </row>
    <row r="76" spans="1:10" x14ac:dyDescent="0.45">
      <c r="A76">
        <v>75</v>
      </c>
      <c r="B76" s="2">
        <v>44382</v>
      </c>
      <c r="C76" s="7" t="str">
        <f t="shared" si="2"/>
        <v>平日</v>
      </c>
      <c r="D76" t="s">
        <v>70</v>
      </c>
      <c r="E76" t="s">
        <v>15</v>
      </c>
      <c r="F76" t="str">
        <f>VLOOKUP($E76,商品一覧!$A$1:$D$9,2,FALSE)</f>
        <v>ブルーベリーヨーグルト</v>
      </c>
      <c r="G76" t="str">
        <f>VLOOKUP($E76,商品一覧!$A$1:$D$9,3,FALSE)</f>
        <v>フルーツ</v>
      </c>
      <c r="H76">
        <f>VLOOKUP($E76,商品一覧!$A$1:$D$9,4,FALSE)</f>
        <v>300</v>
      </c>
      <c r="I76" s="4">
        <v>4</v>
      </c>
      <c r="J76" s="3">
        <f t="shared" si="3"/>
        <v>1200</v>
      </c>
    </row>
    <row r="77" spans="1:10" x14ac:dyDescent="0.45">
      <c r="A77">
        <v>76</v>
      </c>
      <c r="B77" s="2">
        <v>44382</v>
      </c>
      <c r="C77" s="7" t="str">
        <f t="shared" si="2"/>
        <v>平日</v>
      </c>
      <c r="D77" t="s">
        <v>70</v>
      </c>
      <c r="E77" t="s">
        <v>17</v>
      </c>
      <c r="F77" t="str">
        <f>VLOOKUP($E77,商品一覧!$A$1:$D$9,2,FALSE)</f>
        <v>キャロット</v>
      </c>
      <c r="G77" t="str">
        <f>VLOOKUP($E77,商品一覧!$A$1:$D$9,3,FALSE)</f>
        <v>ベジタブル</v>
      </c>
      <c r="H77">
        <f>VLOOKUP($E77,商品一覧!$A$1:$D$9,4,FALSE)</f>
        <v>300</v>
      </c>
      <c r="I77" s="4">
        <v>5</v>
      </c>
      <c r="J77" s="3">
        <f t="shared" si="3"/>
        <v>1500</v>
      </c>
    </row>
    <row r="78" spans="1:10" x14ac:dyDescent="0.45">
      <c r="A78">
        <v>77</v>
      </c>
      <c r="B78" s="2">
        <v>44382</v>
      </c>
      <c r="C78" s="7" t="str">
        <f t="shared" si="2"/>
        <v>平日</v>
      </c>
      <c r="D78" t="s">
        <v>70</v>
      </c>
      <c r="E78" t="s">
        <v>20</v>
      </c>
      <c r="F78" t="str">
        <f>VLOOKUP($E78,商品一覧!$A$1:$D$9,2,FALSE)</f>
        <v>ケール＆レモン</v>
      </c>
      <c r="G78" t="str">
        <f>VLOOKUP($E78,商品一覧!$A$1:$D$9,3,FALSE)</f>
        <v>ベジタブル</v>
      </c>
      <c r="H78">
        <f>VLOOKUP($E78,商品一覧!$A$1:$D$9,4,FALSE)</f>
        <v>300</v>
      </c>
      <c r="I78" s="4">
        <v>5</v>
      </c>
      <c r="J78" s="3">
        <f t="shared" si="3"/>
        <v>1500</v>
      </c>
    </row>
    <row r="79" spans="1:10" x14ac:dyDescent="0.45">
      <c r="A79">
        <v>78</v>
      </c>
      <c r="B79" s="2">
        <v>44382</v>
      </c>
      <c r="C79" s="7" t="str">
        <f t="shared" si="2"/>
        <v>平日</v>
      </c>
      <c r="D79" t="s">
        <v>70</v>
      </c>
      <c r="E79" t="s">
        <v>22</v>
      </c>
      <c r="F79" t="str">
        <f>VLOOKUP($E79,商品一覧!$A$1:$D$9,2,FALSE)</f>
        <v>フレッシュトマト</v>
      </c>
      <c r="G79" t="str">
        <f>VLOOKUP($E79,商品一覧!$A$1:$D$9,3,FALSE)</f>
        <v>ベジタブル</v>
      </c>
      <c r="H79">
        <f>VLOOKUP($E79,商品一覧!$A$1:$D$9,4,FALSE)</f>
        <v>300</v>
      </c>
      <c r="I79" s="4">
        <v>4</v>
      </c>
      <c r="J79" s="3">
        <f t="shared" si="3"/>
        <v>1200</v>
      </c>
    </row>
    <row r="80" spans="1:10" x14ac:dyDescent="0.45">
      <c r="A80">
        <v>79</v>
      </c>
      <c r="B80" s="2">
        <v>44382</v>
      </c>
      <c r="C80" s="7" t="str">
        <f t="shared" si="2"/>
        <v>平日</v>
      </c>
      <c r="D80" t="s">
        <v>70</v>
      </c>
      <c r="E80" t="s">
        <v>24</v>
      </c>
      <c r="F80" t="str">
        <f>VLOOKUP($E80,商品一覧!$A$1:$D$9,2,FALSE)</f>
        <v>ホワイトピーチ</v>
      </c>
      <c r="G80" t="str">
        <f>VLOOKUP($E80,商品一覧!$A$1:$D$9,3,FALSE)</f>
        <v>季節限定</v>
      </c>
      <c r="H80">
        <f>VLOOKUP($E80,商品一覧!$A$1:$D$9,4,FALSE)</f>
        <v>450</v>
      </c>
      <c r="I80" s="4">
        <v>8</v>
      </c>
      <c r="J80" s="3">
        <f t="shared" si="3"/>
        <v>3600</v>
      </c>
    </row>
    <row r="81" spans="1:10" x14ac:dyDescent="0.45">
      <c r="A81">
        <v>80</v>
      </c>
      <c r="B81" s="2">
        <v>44382</v>
      </c>
      <c r="C81" s="7" t="str">
        <f t="shared" si="2"/>
        <v>平日</v>
      </c>
      <c r="D81" t="s">
        <v>70</v>
      </c>
      <c r="E81" t="s">
        <v>27</v>
      </c>
      <c r="F81" t="str">
        <f>VLOOKUP($E81,商品一覧!$A$1:$D$9,2,FALSE)</f>
        <v>マスクメロン</v>
      </c>
      <c r="G81" t="str">
        <f>VLOOKUP($E81,商品一覧!$A$1:$D$9,3,FALSE)</f>
        <v>季節限定</v>
      </c>
      <c r="H81">
        <f>VLOOKUP($E81,商品一覧!$A$1:$D$9,4,FALSE)</f>
        <v>500</v>
      </c>
      <c r="I81" s="4">
        <v>2</v>
      </c>
      <c r="J81" s="3">
        <f t="shared" si="3"/>
        <v>1000</v>
      </c>
    </row>
    <row r="82" spans="1:10" x14ac:dyDescent="0.45">
      <c r="A82">
        <v>81</v>
      </c>
      <c r="B82" s="2">
        <v>44383</v>
      </c>
      <c r="C82" s="7" t="str">
        <f t="shared" si="2"/>
        <v>平日</v>
      </c>
      <c r="D82" t="s">
        <v>69</v>
      </c>
      <c r="E82" t="s">
        <v>10</v>
      </c>
      <c r="F82" t="str">
        <f>VLOOKUP($E82,商品一覧!$A$1:$D$9,2,FALSE)</f>
        <v>いちごミックス</v>
      </c>
      <c r="G82" t="str">
        <f>VLOOKUP($E82,商品一覧!$A$1:$D$9,3,FALSE)</f>
        <v>フルーツ</v>
      </c>
      <c r="H82">
        <f>VLOOKUP($E82,商品一覧!$A$1:$D$9,4,FALSE)</f>
        <v>300</v>
      </c>
      <c r="I82" s="4">
        <v>5</v>
      </c>
      <c r="J82" s="3">
        <f t="shared" si="3"/>
        <v>1500</v>
      </c>
    </row>
    <row r="83" spans="1:10" x14ac:dyDescent="0.45">
      <c r="A83">
        <v>82</v>
      </c>
      <c r="B83" s="2">
        <v>44383</v>
      </c>
      <c r="C83" s="7" t="str">
        <f t="shared" si="2"/>
        <v>平日</v>
      </c>
      <c r="D83" t="s">
        <v>69</v>
      </c>
      <c r="E83" t="s">
        <v>13</v>
      </c>
      <c r="F83" t="str">
        <f>VLOOKUP($E83,商品一覧!$A$1:$D$9,2,FALSE)</f>
        <v>バナナミルク</v>
      </c>
      <c r="G83" t="str">
        <f>VLOOKUP($E83,商品一覧!$A$1:$D$9,3,FALSE)</f>
        <v>フルーツ</v>
      </c>
      <c r="H83">
        <f>VLOOKUP($E83,商品一覧!$A$1:$D$9,4,FALSE)</f>
        <v>300</v>
      </c>
      <c r="I83" s="4">
        <v>8</v>
      </c>
      <c r="J83" s="3">
        <f t="shared" si="3"/>
        <v>2400</v>
      </c>
    </row>
    <row r="84" spans="1:10" x14ac:dyDescent="0.45">
      <c r="A84">
        <v>83</v>
      </c>
      <c r="B84" s="2">
        <v>44383</v>
      </c>
      <c r="C84" s="7" t="str">
        <f t="shared" si="2"/>
        <v>平日</v>
      </c>
      <c r="D84" t="s">
        <v>69</v>
      </c>
      <c r="E84" t="s">
        <v>15</v>
      </c>
      <c r="F84" t="str">
        <f>VLOOKUP($E84,商品一覧!$A$1:$D$9,2,FALSE)</f>
        <v>ブルーベリーヨーグルト</v>
      </c>
      <c r="G84" t="str">
        <f>VLOOKUP($E84,商品一覧!$A$1:$D$9,3,FALSE)</f>
        <v>フルーツ</v>
      </c>
      <c r="H84">
        <f>VLOOKUP($E84,商品一覧!$A$1:$D$9,4,FALSE)</f>
        <v>300</v>
      </c>
      <c r="I84" s="4">
        <v>6</v>
      </c>
      <c r="J84" s="3">
        <f t="shared" si="3"/>
        <v>1800</v>
      </c>
    </row>
    <row r="85" spans="1:10" x14ac:dyDescent="0.45">
      <c r="A85">
        <v>84</v>
      </c>
      <c r="B85" s="2">
        <v>44383</v>
      </c>
      <c r="C85" s="7" t="str">
        <f t="shared" si="2"/>
        <v>平日</v>
      </c>
      <c r="D85" t="s">
        <v>69</v>
      </c>
      <c r="E85" t="s">
        <v>17</v>
      </c>
      <c r="F85" t="str">
        <f>VLOOKUP($E85,商品一覧!$A$1:$D$9,2,FALSE)</f>
        <v>キャロット</v>
      </c>
      <c r="G85" t="str">
        <f>VLOOKUP($E85,商品一覧!$A$1:$D$9,3,FALSE)</f>
        <v>ベジタブル</v>
      </c>
      <c r="H85">
        <f>VLOOKUP($E85,商品一覧!$A$1:$D$9,4,FALSE)</f>
        <v>300</v>
      </c>
      <c r="I85" s="4">
        <v>4</v>
      </c>
      <c r="J85" s="3">
        <f t="shared" si="3"/>
        <v>1200</v>
      </c>
    </row>
    <row r="86" spans="1:10" x14ac:dyDescent="0.45">
      <c r="A86">
        <v>85</v>
      </c>
      <c r="B86" s="2">
        <v>44383</v>
      </c>
      <c r="C86" s="7" t="str">
        <f t="shared" si="2"/>
        <v>平日</v>
      </c>
      <c r="D86" t="s">
        <v>69</v>
      </c>
      <c r="E86" t="s">
        <v>20</v>
      </c>
      <c r="F86" t="str">
        <f>VLOOKUP($E86,商品一覧!$A$1:$D$9,2,FALSE)</f>
        <v>ケール＆レモン</v>
      </c>
      <c r="G86" t="str">
        <f>VLOOKUP($E86,商品一覧!$A$1:$D$9,3,FALSE)</f>
        <v>ベジタブル</v>
      </c>
      <c r="H86">
        <f>VLOOKUP($E86,商品一覧!$A$1:$D$9,4,FALSE)</f>
        <v>300</v>
      </c>
      <c r="I86" s="4">
        <v>8</v>
      </c>
      <c r="J86" s="3">
        <f t="shared" si="3"/>
        <v>2400</v>
      </c>
    </row>
    <row r="87" spans="1:10" x14ac:dyDescent="0.45">
      <c r="A87">
        <v>86</v>
      </c>
      <c r="B87" s="2">
        <v>44383</v>
      </c>
      <c r="C87" s="7" t="str">
        <f t="shared" si="2"/>
        <v>平日</v>
      </c>
      <c r="D87" t="s">
        <v>69</v>
      </c>
      <c r="E87" t="s">
        <v>22</v>
      </c>
      <c r="F87" t="str">
        <f>VLOOKUP($E87,商品一覧!$A$1:$D$9,2,FALSE)</f>
        <v>フレッシュトマト</v>
      </c>
      <c r="G87" t="str">
        <f>VLOOKUP($E87,商品一覧!$A$1:$D$9,3,FALSE)</f>
        <v>ベジタブル</v>
      </c>
      <c r="H87">
        <f>VLOOKUP($E87,商品一覧!$A$1:$D$9,4,FALSE)</f>
        <v>300</v>
      </c>
      <c r="I87" s="4">
        <v>6</v>
      </c>
      <c r="J87" s="3">
        <f t="shared" si="3"/>
        <v>1800</v>
      </c>
    </row>
    <row r="88" spans="1:10" x14ac:dyDescent="0.45">
      <c r="A88">
        <v>87</v>
      </c>
      <c r="B88" s="2">
        <v>44383</v>
      </c>
      <c r="C88" s="7" t="str">
        <f t="shared" si="2"/>
        <v>平日</v>
      </c>
      <c r="D88" t="s">
        <v>69</v>
      </c>
      <c r="E88" t="s">
        <v>24</v>
      </c>
      <c r="F88" t="str">
        <f>VLOOKUP($E88,商品一覧!$A$1:$D$9,2,FALSE)</f>
        <v>ホワイトピーチ</v>
      </c>
      <c r="G88" t="str">
        <f>VLOOKUP($E88,商品一覧!$A$1:$D$9,3,FALSE)</f>
        <v>季節限定</v>
      </c>
      <c r="H88">
        <f>VLOOKUP($E88,商品一覧!$A$1:$D$9,4,FALSE)</f>
        <v>450</v>
      </c>
      <c r="I88" s="4">
        <v>3</v>
      </c>
      <c r="J88" s="3">
        <f t="shared" si="3"/>
        <v>1350</v>
      </c>
    </row>
    <row r="89" spans="1:10" x14ac:dyDescent="0.45">
      <c r="A89">
        <v>88</v>
      </c>
      <c r="B89" s="2">
        <v>44383</v>
      </c>
      <c r="C89" s="7" t="str">
        <f t="shared" si="2"/>
        <v>平日</v>
      </c>
      <c r="D89" t="s">
        <v>69</v>
      </c>
      <c r="E89" t="s">
        <v>27</v>
      </c>
      <c r="F89" t="str">
        <f>VLOOKUP($E89,商品一覧!$A$1:$D$9,2,FALSE)</f>
        <v>マスクメロン</v>
      </c>
      <c r="G89" t="str">
        <f>VLOOKUP($E89,商品一覧!$A$1:$D$9,3,FALSE)</f>
        <v>季節限定</v>
      </c>
      <c r="H89">
        <f>VLOOKUP($E89,商品一覧!$A$1:$D$9,4,FALSE)</f>
        <v>500</v>
      </c>
      <c r="I89" s="4">
        <v>4</v>
      </c>
      <c r="J89" s="3">
        <f t="shared" si="3"/>
        <v>2000</v>
      </c>
    </row>
    <row r="90" spans="1:10" x14ac:dyDescent="0.45">
      <c r="A90">
        <v>89</v>
      </c>
      <c r="B90" s="2">
        <v>44383</v>
      </c>
      <c r="C90" s="7" t="str">
        <f t="shared" si="2"/>
        <v>平日</v>
      </c>
      <c r="D90" t="s">
        <v>70</v>
      </c>
      <c r="E90" t="s">
        <v>10</v>
      </c>
      <c r="F90" t="str">
        <f>VLOOKUP($E90,商品一覧!$A$1:$D$9,2,FALSE)</f>
        <v>いちごミックス</v>
      </c>
      <c r="G90" t="str">
        <f>VLOOKUP($E90,商品一覧!$A$1:$D$9,3,FALSE)</f>
        <v>フルーツ</v>
      </c>
      <c r="H90">
        <f>VLOOKUP($E90,商品一覧!$A$1:$D$9,4,FALSE)</f>
        <v>300</v>
      </c>
      <c r="I90" s="4">
        <v>2</v>
      </c>
      <c r="J90" s="3">
        <f t="shared" si="3"/>
        <v>600</v>
      </c>
    </row>
    <row r="91" spans="1:10" x14ac:dyDescent="0.45">
      <c r="A91">
        <v>90</v>
      </c>
      <c r="B91" s="2">
        <v>44383</v>
      </c>
      <c r="C91" s="7" t="str">
        <f t="shared" si="2"/>
        <v>平日</v>
      </c>
      <c r="D91" t="s">
        <v>70</v>
      </c>
      <c r="E91" t="s">
        <v>13</v>
      </c>
      <c r="F91" t="str">
        <f>VLOOKUP($E91,商品一覧!$A$1:$D$9,2,FALSE)</f>
        <v>バナナミルク</v>
      </c>
      <c r="G91" t="str">
        <f>VLOOKUP($E91,商品一覧!$A$1:$D$9,3,FALSE)</f>
        <v>フルーツ</v>
      </c>
      <c r="H91">
        <f>VLOOKUP($E91,商品一覧!$A$1:$D$9,4,FALSE)</f>
        <v>300</v>
      </c>
      <c r="I91" s="4">
        <v>4</v>
      </c>
      <c r="J91" s="3">
        <f t="shared" si="3"/>
        <v>1200</v>
      </c>
    </row>
    <row r="92" spans="1:10" x14ac:dyDescent="0.45">
      <c r="A92">
        <v>91</v>
      </c>
      <c r="B92" s="2">
        <v>44383</v>
      </c>
      <c r="C92" s="7" t="str">
        <f t="shared" si="2"/>
        <v>平日</v>
      </c>
      <c r="D92" t="s">
        <v>70</v>
      </c>
      <c r="E92" t="s">
        <v>15</v>
      </c>
      <c r="F92" t="str">
        <f>VLOOKUP($E92,商品一覧!$A$1:$D$9,2,FALSE)</f>
        <v>ブルーベリーヨーグルト</v>
      </c>
      <c r="G92" t="str">
        <f>VLOOKUP($E92,商品一覧!$A$1:$D$9,3,FALSE)</f>
        <v>フルーツ</v>
      </c>
      <c r="H92">
        <f>VLOOKUP($E92,商品一覧!$A$1:$D$9,4,FALSE)</f>
        <v>300</v>
      </c>
      <c r="I92" s="4">
        <v>4</v>
      </c>
      <c r="J92" s="3">
        <f t="shared" si="3"/>
        <v>1200</v>
      </c>
    </row>
    <row r="93" spans="1:10" x14ac:dyDescent="0.45">
      <c r="A93">
        <v>92</v>
      </c>
      <c r="B93" s="2">
        <v>44383</v>
      </c>
      <c r="C93" s="7" t="str">
        <f t="shared" si="2"/>
        <v>平日</v>
      </c>
      <c r="D93" t="s">
        <v>70</v>
      </c>
      <c r="E93" t="s">
        <v>17</v>
      </c>
      <c r="F93" t="str">
        <f>VLOOKUP($E93,商品一覧!$A$1:$D$9,2,FALSE)</f>
        <v>キャロット</v>
      </c>
      <c r="G93" t="str">
        <f>VLOOKUP($E93,商品一覧!$A$1:$D$9,3,FALSE)</f>
        <v>ベジタブル</v>
      </c>
      <c r="H93">
        <f>VLOOKUP($E93,商品一覧!$A$1:$D$9,4,FALSE)</f>
        <v>300</v>
      </c>
      <c r="I93" s="4">
        <v>3</v>
      </c>
      <c r="J93" s="3">
        <f t="shared" si="3"/>
        <v>900</v>
      </c>
    </row>
    <row r="94" spans="1:10" x14ac:dyDescent="0.45">
      <c r="A94">
        <v>93</v>
      </c>
      <c r="B94" s="2">
        <v>44383</v>
      </c>
      <c r="C94" s="7" t="str">
        <f t="shared" si="2"/>
        <v>平日</v>
      </c>
      <c r="D94" t="s">
        <v>70</v>
      </c>
      <c r="E94" t="s">
        <v>20</v>
      </c>
      <c r="F94" t="str">
        <f>VLOOKUP($E94,商品一覧!$A$1:$D$9,2,FALSE)</f>
        <v>ケール＆レモン</v>
      </c>
      <c r="G94" t="str">
        <f>VLOOKUP($E94,商品一覧!$A$1:$D$9,3,FALSE)</f>
        <v>ベジタブル</v>
      </c>
      <c r="H94">
        <f>VLOOKUP($E94,商品一覧!$A$1:$D$9,4,FALSE)</f>
        <v>300</v>
      </c>
      <c r="I94" s="4">
        <v>5</v>
      </c>
      <c r="J94" s="3">
        <f t="shared" si="3"/>
        <v>1500</v>
      </c>
    </row>
    <row r="95" spans="1:10" x14ac:dyDescent="0.45">
      <c r="A95">
        <v>94</v>
      </c>
      <c r="B95" s="2">
        <v>44383</v>
      </c>
      <c r="C95" s="7" t="str">
        <f t="shared" si="2"/>
        <v>平日</v>
      </c>
      <c r="D95" t="s">
        <v>70</v>
      </c>
      <c r="E95" t="s">
        <v>22</v>
      </c>
      <c r="F95" t="str">
        <f>VLOOKUP($E95,商品一覧!$A$1:$D$9,2,FALSE)</f>
        <v>フレッシュトマト</v>
      </c>
      <c r="G95" t="str">
        <f>VLOOKUP($E95,商品一覧!$A$1:$D$9,3,FALSE)</f>
        <v>ベジタブル</v>
      </c>
      <c r="H95">
        <f>VLOOKUP($E95,商品一覧!$A$1:$D$9,4,FALSE)</f>
        <v>300</v>
      </c>
      <c r="I95" s="4">
        <v>8</v>
      </c>
      <c r="J95" s="3">
        <f t="shared" si="3"/>
        <v>2400</v>
      </c>
    </row>
    <row r="96" spans="1:10" x14ac:dyDescent="0.45">
      <c r="A96">
        <v>95</v>
      </c>
      <c r="B96" s="2">
        <v>44383</v>
      </c>
      <c r="C96" s="7" t="str">
        <f t="shared" si="2"/>
        <v>平日</v>
      </c>
      <c r="D96" t="s">
        <v>70</v>
      </c>
      <c r="E96" t="s">
        <v>24</v>
      </c>
      <c r="F96" t="str">
        <f>VLOOKUP($E96,商品一覧!$A$1:$D$9,2,FALSE)</f>
        <v>ホワイトピーチ</v>
      </c>
      <c r="G96" t="str">
        <f>VLOOKUP($E96,商品一覧!$A$1:$D$9,3,FALSE)</f>
        <v>季節限定</v>
      </c>
      <c r="H96">
        <f>VLOOKUP($E96,商品一覧!$A$1:$D$9,4,FALSE)</f>
        <v>450</v>
      </c>
      <c r="I96" s="4">
        <v>3</v>
      </c>
      <c r="J96" s="3">
        <f t="shared" si="3"/>
        <v>1350</v>
      </c>
    </row>
    <row r="97" spans="1:10" x14ac:dyDescent="0.45">
      <c r="A97">
        <v>96</v>
      </c>
      <c r="B97" s="2">
        <v>44383</v>
      </c>
      <c r="C97" s="7" t="str">
        <f t="shared" si="2"/>
        <v>平日</v>
      </c>
      <c r="D97" t="s">
        <v>70</v>
      </c>
      <c r="E97" t="s">
        <v>27</v>
      </c>
      <c r="F97" t="str">
        <f>VLOOKUP($E97,商品一覧!$A$1:$D$9,2,FALSE)</f>
        <v>マスクメロン</v>
      </c>
      <c r="G97" t="str">
        <f>VLOOKUP($E97,商品一覧!$A$1:$D$9,3,FALSE)</f>
        <v>季節限定</v>
      </c>
      <c r="H97">
        <f>VLOOKUP($E97,商品一覧!$A$1:$D$9,4,FALSE)</f>
        <v>500</v>
      </c>
      <c r="I97" s="4">
        <v>4</v>
      </c>
      <c r="J97" s="3">
        <f t="shared" si="3"/>
        <v>2000</v>
      </c>
    </row>
    <row r="98" spans="1:10" x14ac:dyDescent="0.45">
      <c r="A98">
        <v>97</v>
      </c>
      <c r="B98" s="2">
        <v>44384</v>
      </c>
      <c r="C98" s="7" t="str">
        <f t="shared" si="2"/>
        <v>平日</v>
      </c>
      <c r="D98" t="s">
        <v>69</v>
      </c>
      <c r="E98" t="s">
        <v>10</v>
      </c>
      <c r="F98" t="str">
        <f>VLOOKUP($E98,商品一覧!$A$1:$D$9,2,FALSE)</f>
        <v>いちごミックス</v>
      </c>
      <c r="G98" t="str">
        <f>VLOOKUP($E98,商品一覧!$A$1:$D$9,3,FALSE)</f>
        <v>フルーツ</v>
      </c>
      <c r="H98">
        <f>VLOOKUP($E98,商品一覧!$A$1:$D$9,4,FALSE)</f>
        <v>300</v>
      </c>
      <c r="I98" s="4">
        <v>6</v>
      </c>
      <c r="J98" s="3">
        <f t="shared" si="3"/>
        <v>1800</v>
      </c>
    </row>
    <row r="99" spans="1:10" x14ac:dyDescent="0.45">
      <c r="A99">
        <v>98</v>
      </c>
      <c r="B99" s="2">
        <v>44384</v>
      </c>
      <c r="C99" s="7" t="str">
        <f t="shared" si="2"/>
        <v>平日</v>
      </c>
      <c r="D99" t="s">
        <v>69</v>
      </c>
      <c r="E99" t="s">
        <v>13</v>
      </c>
      <c r="F99" t="str">
        <f>VLOOKUP($E99,商品一覧!$A$1:$D$9,2,FALSE)</f>
        <v>バナナミルク</v>
      </c>
      <c r="G99" t="str">
        <f>VLOOKUP($E99,商品一覧!$A$1:$D$9,3,FALSE)</f>
        <v>フルーツ</v>
      </c>
      <c r="H99">
        <f>VLOOKUP($E99,商品一覧!$A$1:$D$9,4,FALSE)</f>
        <v>300</v>
      </c>
      <c r="I99" s="4">
        <v>2</v>
      </c>
      <c r="J99" s="3">
        <f t="shared" si="3"/>
        <v>600</v>
      </c>
    </row>
    <row r="100" spans="1:10" x14ac:dyDescent="0.45">
      <c r="A100">
        <v>99</v>
      </c>
      <c r="B100" s="2">
        <v>44384</v>
      </c>
      <c r="C100" s="7" t="str">
        <f t="shared" si="2"/>
        <v>平日</v>
      </c>
      <c r="D100" t="s">
        <v>69</v>
      </c>
      <c r="E100" t="s">
        <v>15</v>
      </c>
      <c r="F100" t="str">
        <f>VLOOKUP($E100,商品一覧!$A$1:$D$9,2,FALSE)</f>
        <v>ブルーベリーヨーグルト</v>
      </c>
      <c r="G100" t="str">
        <f>VLOOKUP($E100,商品一覧!$A$1:$D$9,3,FALSE)</f>
        <v>フルーツ</v>
      </c>
      <c r="H100">
        <f>VLOOKUP($E100,商品一覧!$A$1:$D$9,4,FALSE)</f>
        <v>300</v>
      </c>
      <c r="I100" s="4">
        <v>2</v>
      </c>
      <c r="J100" s="3">
        <f t="shared" si="3"/>
        <v>600</v>
      </c>
    </row>
    <row r="101" spans="1:10" x14ac:dyDescent="0.45">
      <c r="A101">
        <v>100</v>
      </c>
      <c r="B101" s="2">
        <v>44384</v>
      </c>
      <c r="C101" s="7" t="str">
        <f t="shared" si="2"/>
        <v>平日</v>
      </c>
      <c r="D101" t="s">
        <v>69</v>
      </c>
      <c r="E101" t="s">
        <v>17</v>
      </c>
      <c r="F101" t="str">
        <f>VLOOKUP($E101,商品一覧!$A$1:$D$9,2,FALSE)</f>
        <v>キャロット</v>
      </c>
      <c r="G101" t="str">
        <f>VLOOKUP($E101,商品一覧!$A$1:$D$9,3,FALSE)</f>
        <v>ベジタブル</v>
      </c>
      <c r="H101">
        <f>VLOOKUP($E101,商品一覧!$A$1:$D$9,4,FALSE)</f>
        <v>300</v>
      </c>
      <c r="I101" s="4">
        <v>6</v>
      </c>
      <c r="J101" s="3">
        <f t="shared" si="3"/>
        <v>1800</v>
      </c>
    </row>
    <row r="102" spans="1:10" x14ac:dyDescent="0.45">
      <c r="A102">
        <v>101</v>
      </c>
      <c r="B102" s="2">
        <v>44384</v>
      </c>
      <c r="C102" s="7" t="str">
        <f t="shared" si="2"/>
        <v>平日</v>
      </c>
      <c r="D102" t="s">
        <v>69</v>
      </c>
      <c r="E102" t="s">
        <v>20</v>
      </c>
      <c r="F102" t="str">
        <f>VLOOKUP($E102,商品一覧!$A$1:$D$9,2,FALSE)</f>
        <v>ケール＆レモン</v>
      </c>
      <c r="G102" t="str">
        <f>VLOOKUP($E102,商品一覧!$A$1:$D$9,3,FALSE)</f>
        <v>ベジタブル</v>
      </c>
      <c r="H102">
        <f>VLOOKUP($E102,商品一覧!$A$1:$D$9,4,FALSE)</f>
        <v>300</v>
      </c>
      <c r="I102" s="4">
        <v>3</v>
      </c>
      <c r="J102" s="3">
        <f t="shared" si="3"/>
        <v>900</v>
      </c>
    </row>
    <row r="103" spans="1:10" x14ac:dyDescent="0.45">
      <c r="A103">
        <v>102</v>
      </c>
      <c r="B103" s="2">
        <v>44384</v>
      </c>
      <c r="C103" s="7" t="str">
        <f t="shared" si="2"/>
        <v>平日</v>
      </c>
      <c r="D103" t="s">
        <v>69</v>
      </c>
      <c r="E103" t="s">
        <v>22</v>
      </c>
      <c r="F103" t="str">
        <f>VLOOKUP($E103,商品一覧!$A$1:$D$9,2,FALSE)</f>
        <v>フレッシュトマト</v>
      </c>
      <c r="G103" t="str">
        <f>VLOOKUP($E103,商品一覧!$A$1:$D$9,3,FALSE)</f>
        <v>ベジタブル</v>
      </c>
      <c r="H103">
        <f>VLOOKUP($E103,商品一覧!$A$1:$D$9,4,FALSE)</f>
        <v>300</v>
      </c>
      <c r="I103" s="4">
        <v>4</v>
      </c>
      <c r="J103" s="3">
        <f t="shared" si="3"/>
        <v>1200</v>
      </c>
    </row>
    <row r="104" spans="1:10" x14ac:dyDescent="0.45">
      <c r="A104">
        <v>103</v>
      </c>
      <c r="B104" s="2">
        <v>44384</v>
      </c>
      <c r="C104" s="7" t="str">
        <f t="shared" si="2"/>
        <v>平日</v>
      </c>
      <c r="D104" t="s">
        <v>69</v>
      </c>
      <c r="E104" t="s">
        <v>24</v>
      </c>
      <c r="F104" t="str">
        <f>VLOOKUP($E104,商品一覧!$A$1:$D$9,2,FALSE)</f>
        <v>ホワイトピーチ</v>
      </c>
      <c r="G104" t="str">
        <f>VLOOKUP($E104,商品一覧!$A$1:$D$9,3,FALSE)</f>
        <v>季節限定</v>
      </c>
      <c r="H104">
        <f>VLOOKUP($E104,商品一覧!$A$1:$D$9,4,FALSE)</f>
        <v>450</v>
      </c>
      <c r="I104" s="4">
        <v>8</v>
      </c>
      <c r="J104" s="3">
        <f t="shared" si="3"/>
        <v>3600</v>
      </c>
    </row>
    <row r="105" spans="1:10" x14ac:dyDescent="0.45">
      <c r="A105">
        <v>104</v>
      </c>
      <c r="B105" s="2">
        <v>44384</v>
      </c>
      <c r="C105" s="7" t="str">
        <f t="shared" si="2"/>
        <v>平日</v>
      </c>
      <c r="D105" t="s">
        <v>69</v>
      </c>
      <c r="E105" t="s">
        <v>27</v>
      </c>
      <c r="F105" t="str">
        <f>VLOOKUP($E105,商品一覧!$A$1:$D$9,2,FALSE)</f>
        <v>マスクメロン</v>
      </c>
      <c r="G105" t="str">
        <f>VLOOKUP($E105,商品一覧!$A$1:$D$9,3,FALSE)</f>
        <v>季節限定</v>
      </c>
      <c r="H105">
        <f>VLOOKUP($E105,商品一覧!$A$1:$D$9,4,FALSE)</f>
        <v>500</v>
      </c>
      <c r="I105" s="4">
        <v>4</v>
      </c>
      <c r="J105" s="3">
        <f t="shared" si="3"/>
        <v>2000</v>
      </c>
    </row>
    <row r="106" spans="1:10" x14ac:dyDescent="0.45">
      <c r="A106">
        <v>105</v>
      </c>
      <c r="B106" s="2">
        <v>44384</v>
      </c>
      <c r="C106" s="7" t="str">
        <f t="shared" si="2"/>
        <v>平日</v>
      </c>
      <c r="D106" t="s">
        <v>70</v>
      </c>
      <c r="E106" t="s">
        <v>10</v>
      </c>
      <c r="F106" t="str">
        <f>VLOOKUP($E106,商品一覧!$A$1:$D$9,2,FALSE)</f>
        <v>いちごミックス</v>
      </c>
      <c r="G106" t="str">
        <f>VLOOKUP($E106,商品一覧!$A$1:$D$9,3,FALSE)</f>
        <v>フルーツ</v>
      </c>
      <c r="H106">
        <f>VLOOKUP($E106,商品一覧!$A$1:$D$9,4,FALSE)</f>
        <v>300</v>
      </c>
      <c r="I106" s="4">
        <v>7</v>
      </c>
      <c r="J106" s="3">
        <f t="shared" si="3"/>
        <v>2100</v>
      </c>
    </row>
    <row r="107" spans="1:10" x14ac:dyDescent="0.45">
      <c r="A107">
        <v>106</v>
      </c>
      <c r="B107" s="2">
        <v>44384</v>
      </c>
      <c r="C107" s="7" t="str">
        <f t="shared" si="2"/>
        <v>平日</v>
      </c>
      <c r="D107" t="s">
        <v>70</v>
      </c>
      <c r="E107" t="s">
        <v>13</v>
      </c>
      <c r="F107" t="str">
        <f>VLOOKUP($E107,商品一覧!$A$1:$D$9,2,FALSE)</f>
        <v>バナナミルク</v>
      </c>
      <c r="G107" t="str">
        <f>VLOOKUP($E107,商品一覧!$A$1:$D$9,3,FALSE)</f>
        <v>フルーツ</v>
      </c>
      <c r="H107">
        <f>VLOOKUP($E107,商品一覧!$A$1:$D$9,4,FALSE)</f>
        <v>300</v>
      </c>
      <c r="I107" s="4">
        <v>5</v>
      </c>
      <c r="J107" s="3">
        <f t="shared" si="3"/>
        <v>1500</v>
      </c>
    </row>
    <row r="108" spans="1:10" x14ac:dyDescent="0.45">
      <c r="A108">
        <v>107</v>
      </c>
      <c r="B108" s="2">
        <v>44384</v>
      </c>
      <c r="C108" s="7" t="str">
        <f t="shared" si="2"/>
        <v>平日</v>
      </c>
      <c r="D108" t="s">
        <v>70</v>
      </c>
      <c r="E108" t="s">
        <v>15</v>
      </c>
      <c r="F108" t="str">
        <f>VLOOKUP($E108,商品一覧!$A$1:$D$9,2,FALSE)</f>
        <v>ブルーベリーヨーグルト</v>
      </c>
      <c r="G108" t="str">
        <f>VLOOKUP($E108,商品一覧!$A$1:$D$9,3,FALSE)</f>
        <v>フルーツ</v>
      </c>
      <c r="H108">
        <f>VLOOKUP($E108,商品一覧!$A$1:$D$9,4,FALSE)</f>
        <v>300</v>
      </c>
      <c r="I108" s="4">
        <v>9</v>
      </c>
      <c r="J108" s="3">
        <f t="shared" si="3"/>
        <v>2700</v>
      </c>
    </row>
    <row r="109" spans="1:10" x14ac:dyDescent="0.45">
      <c r="A109">
        <v>108</v>
      </c>
      <c r="B109" s="2">
        <v>44384</v>
      </c>
      <c r="C109" s="7" t="str">
        <f t="shared" si="2"/>
        <v>平日</v>
      </c>
      <c r="D109" t="s">
        <v>70</v>
      </c>
      <c r="E109" t="s">
        <v>17</v>
      </c>
      <c r="F109" t="str">
        <f>VLOOKUP($E109,商品一覧!$A$1:$D$9,2,FALSE)</f>
        <v>キャロット</v>
      </c>
      <c r="G109" t="str">
        <f>VLOOKUP($E109,商品一覧!$A$1:$D$9,3,FALSE)</f>
        <v>ベジタブル</v>
      </c>
      <c r="H109">
        <f>VLOOKUP($E109,商品一覧!$A$1:$D$9,4,FALSE)</f>
        <v>300</v>
      </c>
      <c r="I109" s="4">
        <v>3</v>
      </c>
      <c r="J109" s="3">
        <f t="shared" si="3"/>
        <v>900</v>
      </c>
    </row>
    <row r="110" spans="1:10" x14ac:dyDescent="0.45">
      <c r="A110">
        <v>109</v>
      </c>
      <c r="B110" s="2">
        <v>44384</v>
      </c>
      <c r="C110" s="7" t="str">
        <f t="shared" si="2"/>
        <v>平日</v>
      </c>
      <c r="D110" t="s">
        <v>70</v>
      </c>
      <c r="E110" t="s">
        <v>20</v>
      </c>
      <c r="F110" t="str">
        <f>VLOOKUP($E110,商品一覧!$A$1:$D$9,2,FALSE)</f>
        <v>ケール＆レモン</v>
      </c>
      <c r="G110" t="str">
        <f>VLOOKUP($E110,商品一覧!$A$1:$D$9,3,FALSE)</f>
        <v>ベジタブル</v>
      </c>
      <c r="H110">
        <f>VLOOKUP($E110,商品一覧!$A$1:$D$9,4,FALSE)</f>
        <v>300</v>
      </c>
      <c r="I110" s="4">
        <v>6</v>
      </c>
      <c r="J110" s="3">
        <f t="shared" si="3"/>
        <v>1800</v>
      </c>
    </row>
    <row r="111" spans="1:10" x14ac:dyDescent="0.45">
      <c r="A111">
        <v>110</v>
      </c>
      <c r="B111" s="2">
        <v>44384</v>
      </c>
      <c r="C111" s="7" t="str">
        <f t="shared" si="2"/>
        <v>平日</v>
      </c>
      <c r="D111" t="s">
        <v>70</v>
      </c>
      <c r="E111" t="s">
        <v>22</v>
      </c>
      <c r="F111" t="str">
        <f>VLOOKUP($E111,商品一覧!$A$1:$D$9,2,FALSE)</f>
        <v>フレッシュトマト</v>
      </c>
      <c r="G111" t="str">
        <f>VLOOKUP($E111,商品一覧!$A$1:$D$9,3,FALSE)</f>
        <v>ベジタブル</v>
      </c>
      <c r="H111">
        <f>VLOOKUP($E111,商品一覧!$A$1:$D$9,4,FALSE)</f>
        <v>300</v>
      </c>
      <c r="I111" s="4">
        <v>8</v>
      </c>
      <c r="J111" s="3">
        <f t="shared" si="3"/>
        <v>2400</v>
      </c>
    </row>
    <row r="112" spans="1:10" x14ac:dyDescent="0.45">
      <c r="A112">
        <v>111</v>
      </c>
      <c r="B112" s="2">
        <v>44384</v>
      </c>
      <c r="C112" s="7" t="str">
        <f t="shared" si="2"/>
        <v>平日</v>
      </c>
      <c r="D112" t="s">
        <v>70</v>
      </c>
      <c r="E112" t="s">
        <v>24</v>
      </c>
      <c r="F112" t="str">
        <f>VLOOKUP($E112,商品一覧!$A$1:$D$9,2,FALSE)</f>
        <v>ホワイトピーチ</v>
      </c>
      <c r="G112" t="str">
        <f>VLOOKUP($E112,商品一覧!$A$1:$D$9,3,FALSE)</f>
        <v>季節限定</v>
      </c>
      <c r="H112">
        <f>VLOOKUP($E112,商品一覧!$A$1:$D$9,4,FALSE)</f>
        <v>450</v>
      </c>
      <c r="I112" s="4">
        <v>4</v>
      </c>
      <c r="J112" s="3">
        <f t="shared" si="3"/>
        <v>1800</v>
      </c>
    </row>
    <row r="113" spans="1:10" x14ac:dyDescent="0.45">
      <c r="A113">
        <v>112</v>
      </c>
      <c r="B113" s="2">
        <v>44384</v>
      </c>
      <c r="C113" s="7" t="str">
        <f t="shared" si="2"/>
        <v>平日</v>
      </c>
      <c r="D113" t="s">
        <v>70</v>
      </c>
      <c r="E113" t="s">
        <v>27</v>
      </c>
      <c r="F113" t="str">
        <f>VLOOKUP($E113,商品一覧!$A$1:$D$9,2,FALSE)</f>
        <v>マスクメロン</v>
      </c>
      <c r="G113" t="str">
        <f>VLOOKUP($E113,商品一覧!$A$1:$D$9,3,FALSE)</f>
        <v>季節限定</v>
      </c>
      <c r="H113">
        <f>VLOOKUP($E113,商品一覧!$A$1:$D$9,4,FALSE)</f>
        <v>500</v>
      </c>
      <c r="I113" s="4">
        <v>8</v>
      </c>
      <c r="J113" s="3">
        <f t="shared" si="3"/>
        <v>4000</v>
      </c>
    </row>
    <row r="114" spans="1:10" x14ac:dyDescent="0.45">
      <c r="A114">
        <v>113</v>
      </c>
      <c r="B114" s="2">
        <v>44385</v>
      </c>
      <c r="C114" s="7" t="str">
        <f t="shared" si="2"/>
        <v>平日</v>
      </c>
      <c r="D114" t="s">
        <v>69</v>
      </c>
      <c r="E114" t="s">
        <v>10</v>
      </c>
      <c r="F114" t="str">
        <f>VLOOKUP($E114,商品一覧!$A$1:$D$9,2,FALSE)</f>
        <v>いちごミックス</v>
      </c>
      <c r="G114" t="str">
        <f>VLOOKUP($E114,商品一覧!$A$1:$D$9,3,FALSE)</f>
        <v>フルーツ</v>
      </c>
      <c r="H114">
        <f>VLOOKUP($E114,商品一覧!$A$1:$D$9,4,FALSE)</f>
        <v>300</v>
      </c>
      <c r="I114" s="4">
        <v>5</v>
      </c>
      <c r="J114" s="3">
        <f t="shared" si="3"/>
        <v>1500</v>
      </c>
    </row>
    <row r="115" spans="1:10" x14ac:dyDescent="0.45">
      <c r="A115">
        <v>114</v>
      </c>
      <c r="B115" s="2">
        <v>44385</v>
      </c>
      <c r="C115" s="7" t="str">
        <f t="shared" si="2"/>
        <v>平日</v>
      </c>
      <c r="D115" t="s">
        <v>69</v>
      </c>
      <c r="E115" t="s">
        <v>13</v>
      </c>
      <c r="F115" t="str">
        <f>VLOOKUP($E115,商品一覧!$A$1:$D$9,2,FALSE)</f>
        <v>バナナミルク</v>
      </c>
      <c r="G115" t="str">
        <f>VLOOKUP($E115,商品一覧!$A$1:$D$9,3,FALSE)</f>
        <v>フルーツ</v>
      </c>
      <c r="H115">
        <f>VLOOKUP($E115,商品一覧!$A$1:$D$9,4,FALSE)</f>
        <v>300</v>
      </c>
      <c r="I115" s="4">
        <v>7</v>
      </c>
      <c r="J115" s="3">
        <f t="shared" si="3"/>
        <v>2100</v>
      </c>
    </row>
    <row r="116" spans="1:10" x14ac:dyDescent="0.45">
      <c r="A116">
        <v>115</v>
      </c>
      <c r="B116" s="2">
        <v>44385</v>
      </c>
      <c r="C116" s="7" t="str">
        <f t="shared" si="2"/>
        <v>平日</v>
      </c>
      <c r="D116" t="s">
        <v>69</v>
      </c>
      <c r="E116" t="s">
        <v>15</v>
      </c>
      <c r="F116" t="str">
        <f>VLOOKUP($E116,商品一覧!$A$1:$D$9,2,FALSE)</f>
        <v>ブルーベリーヨーグルト</v>
      </c>
      <c r="G116" t="str">
        <f>VLOOKUP($E116,商品一覧!$A$1:$D$9,3,FALSE)</f>
        <v>フルーツ</v>
      </c>
      <c r="H116">
        <f>VLOOKUP($E116,商品一覧!$A$1:$D$9,4,FALSE)</f>
        <v>300</v>
      </c>
      <c r="I116" s="4">
        <v>8</v>
      </c>
      <c r="J116" s="3">
        <f t="shared" si="3"/>
        <v>2400</v>
      </c>
    </row>
    <row r="117" spans="1:10" x14ac:dyDescent="0.45">
      <c r="A117">
        <v>116</v>
      </c>
      <c r="B117" s="2">
        <v>44385</v>
      </c>
      <c r="C117" s="7" t="str">
        <f t="shared" si="2"/>
        <v>平日</v>
      </c>
      <c r="D117" t="s">
        <v>69</v>
      </c>
      <c r="E117" t="s">
        <v>17</v>
      </c>
      <c r="F117" t="str">
        <f>VLOOKUP($E117,商品一覧!$A$1:$D$9,2,FALSE)</f>
        <v>キャロット</v>
      </c>
      <c r="G117" t="str">
        <f>VLOOKUP($E117,商品一覧!$A$1:$D$9,3,FALSE)</f>
        <v>ベジタブル</v>
      </c>
      <c r="H117">
        <f>VLOOKUP($E117,商品一覧!$A$1:$D$9,4,FALSE)</f>
        <v>300</v>
      </c>
      <c r="I117" s="4">
        <v>4</v>
      </c>
      <c r="J117" s="3">
        <f t="shared" si="3"/>
        <v>1200</v>
      </c>
    </row>
    <row r="118" spans="1:10" x14ac:dyDescent="0.45">
      <c r="A118">
        <v>117</v>
      </c>
      <c r="B118" s="2">
        <v>44385</v>
      </c>
      <c r="C118" s="7" t="str">
        <f t="shared" si="2"/>
        <v>平日</v>
      </c>
      <c r="D118" t="s">
        <v>69</v>
      </c>
      <c r="E118" t="s">
        <v>20</v>
      </c>
      <c r="F118" t="str">
        <f>VLOOKUP($E118,商品一覧!$A$1:$D$9,2,FALSE)</f>
        <v>ケール＆レモン</v>
      </c>
      <c r="G118" t="str">
        <f>VLOOKUP($E118,商品一覧!$A$1:$D$9,3,FALSE)</f>
        <v>ベジタブル</v>
      </c>
      <c r="H118">
        <f>VLOOKUP($E118,商品一覧!$A$1:$D$9,4,FALSE)</f>
        <v>300</v>
      </c>
      <c r="I118" s="4">
        <v>11</v>
      </c>
      <c r="J118" s="3">
        <f t="shared" si="3"/>
        <v>3300</v>
      </c>
    </row>
    <row r="119" spans="1:10" x14ac:dyDescent="0.45">
      <c r="A119">
        <v>118</v>
      </c>
      <c r="B119" s="2">
        <v>44385</v>
      </c>
      <c r="C119" s="7" t="str">
        <f t="shared" si="2"/>
        <v>平日</v>
      </c>
      <c r="D119" t="s">
        <v>69</v>
      </c>
      <c r="E119" t="s">
        <v>22</v>
      </c>
      <c r="F119" t="str">
        <f>VLOOKUP($E119,商品一覧!$A$1:$D$9,2,FALSE)</f>
        <v>フレッシュトマト</v>
      </c>
      <c r="G119" t="str">
        <f>VLOOKUP($E119,商品一覧!$A$1:$D$9,3,FALSE)</f>
        <v>ベジタブル</v>
      </c>
      <c r="H119">
        <f>VLOOKUP($E119,商品一覧!$A$1:$D$9,4,FALSE)</f>
        <v>300</v>
      </c>
      <c r="I119" s="4">
        <v>5</v>
      </c>
      <c r="J119" s="3">
        <f t="shared" si="3"/>
        <v>1500</v>
      </c>
    </row>
    <row r="120" spans="1:10" x14ac:dyDescent="0.45">
      <c r="A120">
        <v>119</v>
      </c>
      <c r="B120" s="2">
        <v>44385</v>
      </c>
      <c r="C120" s="7" t="str">
        <f t="shared" si="2"/>
        <v>平日</v>
      </c>
      <c r="D120" t="s">
        <v>69</v>
      </c>
      <c r="E120" t="s">
        <v>24</v>
      </c>
      <c r="F120" t="str">
        <f>VLOOKUP($E120,商品一覧!$A$1:$D$9,2,FALSE)</f>
        <v>ホワイトピーチ</v>
      </c>
      <c r="G120" t="str">
        <f>VLOOKUP($E120,商品一覧!$A$1:$D$9,3,FALSE)</f>
        <v>季節限定</v>
      </c>
      <c r="H120">
        <f>VLOOKUP($E120,商品一覧!$A$1:$D$9,4,FALSE)</f>
        <v>450</v>
      </c>
      <c r="I120" s="4">
        <v>6</v>
      </c>
      <c r="J120" s="3">
        <f t="shared" si="3"/>
        <v>2700</v>
      </c>
    </row>
    <row r="121" spans="1:10" x14ac:dyDescent="0.45">
      <c r="A121">
        <v>120</v>
      </c>
      <c r="B121" s="2">
        <v>44385</v>
      </c>
      <c r="C121" s="7" t="str">
        <f t="shared" si="2"/>
        <v>平日</v>
      </c>
      <c r="D121" t="s">
        <v>69</v>
      </c>
      <c r="E121" t="s">
        <v>27</v>
      </c>
      <c r="F121" t="str">
        <f>VLOOKUP($E121,商品一覧!$A$1:$D$9,2,FALSE)</f>
        <v>マスクメロン</v>
      </c>
      <c r="G121" t="str">
        <f>VLOOKUP($E121,商品一覧!$A$1:$D$9,3,FALSE)</f>
        <v>季節限定</v>
      </c>
      <c r="H121">
        <f>VLOOKUP($E121,商品一覧!$A$1:$D$9,4,FALSE)</f>
        <v>500</v>
      </c>
      <c r="I121" s="4">
        <v>7</v>
      </c>
      <c r="J121" s="3">
        <f t="shared" si="3"/>
        <v>3500</v>
      </c>
    </row>
    <row r="122" spans="1:10" x14ac:dyDescent="0.45">
      <c r="A122">
        <v>121</v>
      </c>
      <c r="B122" s="2">
        <v>44385</v>
      </c>
      <c r="C122" s="7" t="str">
        <f t="shared" si="2"/>
        <v>平日</v>
      </c>
      <c r="D122" t="s">
        <v>70</v>
      </c>
      <c r="E122" t="s">
        <v>10</v>
      </c>
      <c r="F122" t="str">
        <f>VLOOKUP($E122,商品一覧!$A$1:$D$9,2,FALSE)</f>
        <v>いちごミックス</v>
      </c>
      <c r="G122" t="str">
        <f>VLOOKUP($E122,商品一覧!$A$1:$D$9,3,FALSE)</f>
        <v>フルーツ</v>
      </c>
      <c r="H122">
        <f>VLOOKUP($E122,商品一覧!$A$1:$D$9,4,FALSE)</f>
        <v>300</v>
      </c>
      <c r="I122" s="4">
        <v>4</v>
      </c>
      <c r="J122" s="3">
        <f t="shared" si="3"/>
        <v>1200</v>
      </c>
    </row>
    <row r="123" spans="1:10" x14ac:dyDescent="0.45">
      <c r="A123">
        <v>122</v>
      </c>
      <c r="B123" s="2">
        <v>44385</v>
      </c>
      <c r="C123" s="7" t="str">
        <f t="shared" si="2"/>
        <v>平日</v>
      </c>
      <c r="D123" t="s">
        <v>70</v>
      </c>
      <c r="E123" t="s">
        <v>13</v>
      </c>
      <c r="F123" t="str">
        <f>VLOOKUP($E123,商品一覧!$A$1:$D$9,2,FALSE)</f>
        <v>バナナミルク</v>
      </c>
      <c r="G123" t="str">
        <f>VLOOKUP($E123,商品一覧!$A$1:$D$9,3,FALSE)</f>
        <v>フルーツ</v>
      </c>
      <c r="H123">
        <f>VLOOKUP($E123,商品一覧!$A$1:$D$9,4,FALSE)</f>
        <v>300</v>
      </c>
      <c r="I123" s="4">
        <v>7</v>
      </c>
      <c r="J123" s="3">
        <f t="shared" si="3"/>
        <v>2100</v>
      </c>
    </row>
    <row r="124" spans="1:10" x14ac:dyDescent="0.45">
      <c r="A124">
        <v>123</v>
      </c>
      <c r="B124" s="2">
        <v>44385</v>
      </c>
      <c r="C124" s="7" t="str">
        <f t="shared" si="2"/>
        <v>平日</v>
      </c>
      <c r="D124" t="s">
        <v>70</v>
      </c>
      <c r="E124" t="s">
        <v>15</v>
      </c>
      <c r="F124" t="str">
        <f>VLOOKUP($E124,商品一覧!$A$1:$D$9,2,FALSE)</f>
        <v>ブルーベリーヨーグルト</v>
      </c>
      <c r="G124" t="str">
        <f>VLOOKUP($E124,商品一覧!$A$1:$D$9,3,FALSE)</f>
        <v>フルーツ</v>
      </c>
      <c r="H124">
        <f>VLOOKUP($E124,商品一覧!$A$1:$D$9,4,FALSE)</f>
        <v>300</v>
      </c>
      <c r="I124" s="4">
        <v>9</v>
      </c>
      <c r="J124" s="3">
        <f t="shared" si="3"/>
        <v>2700</v>
      </c>
    </row>
    <row r="125" spans="1:10" x14ac:dyDescent="0.45">
      <c r="A125">
        <v>124</v>
      </c>
      <c r="B125" s="2">
        <v>44385</v>
      </c>
      <c r="C125" s="7" t="str">
        <f t="shared" si="2"/>
        <v>平日</v>
      </c>
      <c r="D125" t="s">
        <v>70</v>
      </c>
      <c r="E125" t="s">
        <v>17</v>
      </c>
      <c r="F125" t="str">
        <f>VLOOKUP($E125,商品一覧!$A$1:$D$9,2,FALSE)</f>
        <v>キャロット</v>
      </c>
      <c r="G125" t="str">
        <f>VLOOKUP($E125,商品一覧!$A$1:$D$9,3,FALSE)</f>
        <v>ベジタブル</v>
      </c>
      <c r="H125">
        <f>VLOOKUP($E125,商品一覧!$A$1:$D$9,4,FALSE)</f>
        <v>300</v>
      </c>
      <c r="I125" s="4">
        <v>4</v>
      </c>
      <c r="J125" s="3">
        <f t="shared" si="3"/>
        <v>1200</v>
      </c>
    </row>
    <row r="126" spans="1:10" x14ac:dyDescent="0.45">
      <c r="A126">
        <v>125</v>
      </c>
      <c r="B126" s="2">
        <v>44385</v>
      </c>
      <c r="C126" s="7" t="str">
        <f t="shared" si="2"/>
        <v>平日</v>
      </c>
      <c r="D126" t="s">
        <v>70</v>
      </c>
      <c r="E126" t="s">
        <v>20</v>
      </c>
      <c r="F126" t="str">
        <f>VLOOKUP($E126,商品一覧!$A$1:$D$9,2,FALSE)</f>
        <v>ケール＆レモン</v>
      </c>
      <c r="G126" t="str">
        <f>VLOOKUP($E126,商品一覧!$A$1:$D$9,3,FALSE)</f>
        <v>ベジタブル</v>
      </c>
      <c r="H126">
        <f>VLOOKUP($E126,商品一覧!$A$1:$D$9,4,FALSE)</f>
        <v>300</v>
      </c>
      <c r="I126" s="4">
        <v>5</v>
      </c>
      <c r="J126" s="3">
        <f t="shared" si="3"/>
        <v>1500</v>
      </c>
    </row>
    <row r="127" spans="1:10" x14ac:dyDescent="0.45">
      <c r="A127">
        <v>126</v>
      </c>
      <c r="B127" s="2">
        <v>44385</v>
      </c>
      <c r="C127" s="7" t="str">
        <f t="shared" si="2"/>
        <v>平日</v>
      </c>
      <c r="D127" t="s">
        <v>70</v>
      </c>
      <c r="E127" t="s">
        <v>22</v>
      </c>
      <c r="F127" t="str">
        <f>VLOOKUP($E127,商品一覧!$A$1:$D$9,2,FALSE)</f>
        <v>フレッシュトマト</v>
      </c>
      <c r="G127" t="str">
        <f>VLOOKUP($E127,商品一覧!$A$1:$D$9,3,FALSE)</f>
        <v>ベジタブル</v>
      </c>
      <c r="H127">
        <f>VLOOKUP($E127,商品一覧!$A$1:$D$9,4,FALSE)</f>
        <v>300</v>
      </c>
      <c r="I127" s="4">
        <v>3</v>
      </c>
      <c r="J127" s="3">
        <f t="shared" si="3"/>
        <v>900</v>
      </c>
    </row>
    <row r="128" spans="1:10" x14ac:dyDescent="0.45">
      <c r="A128">
        <v>127</v>
      </c>
      <c r="B128" s="2">
        <v>44385</v>
      </c>
      <c r="C128" s="7" t="str">
        <f t="shared" si="2"/>
        <v>平日</v>
      </c>
      <c r="D128" t="s">
        <v>70</v>
      </c>
      <c r="E128" t="s">
        <v>24</v>
      </c>
      <c r="F128" t="str">
        <f>VLOOKUP($E128,商品一覧!$A$1:$D$9,2,FALSE)</f>
        <v>ホワイトピーチ</v>
      </c>
      <c r="G128" t="str">
        <f>VLOOKUP($E128,商品一覧!$A$1:$D$9,3,FALSE)</f>
        <v>季節限定</v>
      </c>
      <c r="H128">
        <f>VLOOKUP($E128,商品一覧!$A$1:$D$9,4,FALSE)</f>
        <v>450</v>
      </c>
      <c r="I128" s="4">
        <v>11</v>
      </c>
      <c r="J128" s="3">
        <f t="shared" si="3"/>
        <v>4950</v>
      </c>
    </row>
    <row r="129" spans="1:10" x14ac:dyDescent="0.45">
      <c r="A129">
        <v>128</v>
      </c>
      <c r="B129" s="2">
        <v>44385</v>
      </c>
      <c r="C129" s="7" t="str">
        <f t="shared" si="2"/>
        <v>平日</v>
      </c>
      <c r="D129" t="s">
        <v>70</v>
      </c>
      <c r="E129" t="s">
        <v>27</v>
      </c>
      <c r="F129" t="str">
        <f>VLOOKUP($E129,商品一覧!$A$1:$D$9,2,FALSE)</f>
        <v>マスクメロン</v>
      </c>
      <c r="G129" t="str">
        <f>VLOOKUP($E129,商品一覧!$A$1:$D$9,3,FALSE)</f>
        <v>季節限定</v>
      </c>
      <c r="H129">
        <f>VLOOKUP($E129,商品一覧!$A$1:$D$9,4,FALSE)</f>
        <v>500</v>
      </c>
      <c r="I129" s="4">
        <v>5</v>
      </c>
      <c r="J129" s="3">
        <f t="shared" si="3"/>
        <v>2500</v>
      </c>
    </row>
    <row r="130" spans="1:10" x14ac:dyDescent="0.45">
      <c r="A130">
        <v>129</v>
      </c>
      <c r="B130" s="2">
        <v>44386</v>
      </c>
      <c r="C130" s="7" t="str">
        <f t="shared" ref="C130:C193" si="4">IF(WEEKDAY(B130,2)&gt;=6,"土日","平日")</f>
        <v>平日</v>
      </c>
      <c r="D130" t="s">
        <v>69</v>
      </c>
      <c r="E130" t="s">
        <v>10</v>
      </c>
      <c r="F130" t="str">
        <f>VLOOKUP($E130,商品一覧!$A$1:$D$9,2,FALSE)</f>
        <v>いちごミックス</v>
      </c>
      <c r="G130" t="str">
        <f>VLOOKUP($E130,商品一覧!$A$1:$D$9,3,FALSE)</f>
        <v>フルーツ</v>
      </c>
      <c r="H130">
        <f>VLOOKUP($E130,商品一覧!$A$1:$D$9,4,FALSE)</f>
        <v>300</v>
      </c>
      <c r="I130" s="4">
        <v>8</v>
      </c>
      <c r="J130" s="3">
        <f t="shared" ref="J130:J193" si="5">H130*I130</f>
        <v>2400</v>
      </c>
    </row>
    <row r="131" spans="1:10" x14ac:dyDescent="0.45">
      <c r="A131">
        <v>130</v>
      </c>
      <c r="B131" s="2">
        <v>44386</v>
      </c>
      <c r="C131" s="7" t="str">
        <f t="shared" si="4"/>
        <v>平日</v>
      </c>
      <c r="D131" t="s">
        <v>69</v>
      </c>
      <c r="E131" t="s">
        <v>13</v>
      </c>
      <c r="F131" t="str">
        <f>VLOOKUP($E131,商品一覧!$A$1:$D$9,2,FALSE)</f>
        <v>バナナミルク</v>
      </c>
      <c r="G131" t="str">
        <f>VLOOKUP($E131,商品一覧!$A$1:$D$9,3,FALSE)</f>
        <v>フルーツ</v>
      </c>
      <c r="H131">
        <f>VLOOKUP($E131,商品一覧!$A$1:$D$9,4,FALSE)</f>
        <v>300</v>
      </c>
      <c r="I131" s="4">
        <v>9</v>
      </c>
      <c r="J131" s="3">
        <f t="shared" si="5"/>
        <v>2700</v>
      </c>
    </row>
    <row r="132" spans="1:10" x14ac:dyDescent="0.45">
      <c r="A132">
        <v>131</v>
      </c>
      <c r="B132" s="2">
        <v>44386</v>
      </c>
      <c r="C132" s="7" t="str">
        <f t="shared" si="4"/>
        <v>平日</v>
      </c>
      <c r="D132" t="s">
        <v>69</v>
      </c>
      <c r="E132" t="s">
        <v>15</v>
      </c>
      <c r="F132" t="str">
        <f>VLOOKUP($E132,商品一覧!$A$1:$D$9,2,FALSE)</f>
        <v>ブルーベリーヨーグルト</v>
      </c>
      <c r="G132" t="str">
        <f>VLOOKUP($E132,商品一覧!$A$1:$D$9,3,FALSE)</f>
        <v>フルーツ</v>
      </c>
      <c r="H132">
        <f>VLOOKUP($E132,商品一覧!$A$1:$D$9,4,FALSE)</f>
        <v>300</v>
      </c>
      <c r="I132" s="4">
        <v>3</v>
      </c>
      <c r="J132" s="3">
        <f t="shared" si="5"/>
        <v>900</v>
      </c>
    </row>
    <row r="133" spans="1:10" x14ac:dyDescent="0.45">
      <c r="A133">
        <v>132</v>
      </c>
      <c r="B133" s="2">
        <v>44386</v>
      </c>
      <c r="C133" s="7" t="str">
        <f t="shared" si="4"/>
        <v>平日</v>
      </c>
      <c r="D133" t="s">
        <v>69</v>
      </c>
      <c r="E133" t="s">
        <v>17</v>
      </c>
      <c r="F133" t="str">
        <f>VLOOKUP($E133,商品一覧!$A$1:$D$9,2,FALSE)</f>
        <v>キャロット</v>
      </c>
      <c r="G133" t="str">
        <f>VLOOKUP($E133,商品一覧!$A$1:$D$9,3,FALSE)</f>
        <v>ベジタブル</v>
      </c>
      <c r="H133">
        <f>VLOOKUP($E133,商品一覧!$A$1:$D$9,4,FALSE)</f>
        <v>300</v>
      </c>
      <c r="I133" s="4">
        <v>4</v>
      </c>
      <c r="J133" s="3">
        <f t="shared" si="5"/>
        <v>1200</v>
      </c>
    </row>
    <row r="134" spans="1:10" x14ac:dyDescent="0.45">
      <c r="A134">
        <v>133</v>
      </c>
      <c r="B134" s="2">
        <v>44386</v>
      </c>
      <c r="C134" s="7" t="str">
        <f t="shared" si="4"/>
        <v>平日</v>
      </c>
      <c r="D134" t="s">
        <v>69</v>
      </c>
      <c r="E134" t="s">
        <v>20</v>
      </c>
      <c r="F134" t="str">
        <f>VLOOKUP($E134,商品一覧!$A$1:$D$9,2,FALSE)</f>
        <v>ケール＆レモン</v>
      </c>
      <c r="G134" t="str">
        <f>VLOOKUP($E134,商品一覧!$A$1:$D$9,3,FALSE)</f>
        <v>ベジタブル</v>
      </c>
      <c r="H134">
        <f>VLOOKUP($E134,商品一覧!$A$1:$D$9,4,FALSE)</f>
        <v>300</v>
      </c>
      <c r="I134" s="4">
        <v>11</v>
      </c>
      <c r="J134" s="3">
        <f t="shared" si="5"/>
        <v>3300</v>
      </c>
    </row>
    <row r="135" spans="1:10" x14ac:dyDescent="0.45">
      <c r="A135">
        <v>134</v>
      </c>
      <c r="B135" s="2">
        <v>44386</v>
      </c>
      <c r="C135" s="7" t="str">
        <f t="shared" si="4"/>
        <v>平日</v>
      </c>
      <c r="D135" t="s">
        <v>69</v>
      </c>
      <c r="E135" t="s">
        <v>22</v>
      </c>
      <c r="F135" t="str">
        <f>VLOOKUP($E135,商品一覧!$A$1:$D$9,2,FALSE)</f>
        <v>フレッシュトマト</v>
      </c>
      <c r="G135" t="str">
        <f>VLOOKUP($E135,商品一覧!$A$1:$D$9,3,FALSE)</f>
        <v>ベジタブル</v>
      </c>
      <c r="H135">
        <f>VLOOKUP($E135,商品一覧!$A$1:$D$9,4,FALSE)</f>
        <v>300</v>
      </c>
      <c r="I135" s="4">
        <v>6</v>
      </c>
      <c r="J135" s="3">
        <f t="shared" si="5"/>
        <v>1800</v>
      </c>
    </row>
    <row r="136" spans="1:10" x14ac:dyDescent="0.45">
      <c r="A136">
        <v>135</v>
      </c>
      <c r="B136" s="2">
        <v>44386</v>
      </c>
      <c r="C136" s="7" t="str">
        <f t="shared" si="4"/>
        <v>平日</v>
      </c>
      <c r="D136" t="s">
        <v>69</v>
      </c>
      <c r="E136" t="s">
        <v>24</v>
      </c>
      <c r="F136" t="str">
        <f>VLOOKUP($E136,商品一覧!$A$1:$D$9,2,FALSE)</f>
        <v>ホワイトピーチ</v>
      </c>
      <c r="G136" t="str">
        <f>VLOOKUP($E136,商品一覧!$A$1:$D$9,3,FALSE)</f>
        <v>季節限定</v>
      </c>
      <c r="H136">
        <f>VLOOKUP($E136,商品一覧!$A$1:$D$9,4,FALSE)</f>
        <v>450</v>
      </c>
      <c r="I136" s="4">
        <v>6</v>
      </c>
      <c r="J136" s="3">
        <f t="shared" si="5"/>
        <v>2700</v>
      </c>
    </row>
    <row r="137" spans="1:10" x14ac:dyDescent="0.45">
      <c r="A137">
        <v>136</v>
      </c>
      <c r="B137" s="2">
        <v>44386</v>
      </c>
      <c r="C137" s="7" t="str">
        <f t="shared" si="4"/>
        <v>平日</v>
      </c>
      <c r="D137" t="s">
        <v>69</v>
      </c>
      <c r="E137" t="s">
        <v>27</v>
      </c>
      <c r="F137" t="str">
        <f>VLOOKUP($E137,商品一覧!$A$1:$D$9,2,FALSE)</f>
        <v>マスクメロン</v>
      </c>
      <c r="G137" t="str">
        <f>VLOOKUP($E137,商品一覧!$A$1:$D$9,3,FALSE)</f>
        <v>季節限定</v>
      </c>
      <c r="H137">
        <f>VLOOKUP($E137,商品一覧!$A$1:$D$9,4,FALSE)</f>
        <v>500</v>
      </c>
      <c r="I137" s="4">
        <v>8</v>
      </c>
      <c r="J137" s="3">
        <f t="shared" si="5"/>
        <v>4000</v>
      </c>
    </row>
    <row r="138" spans="1:10" x14ac:dyDescent="0.45">
      <c r="A138">
        <v>137</v>
      </c>
      <c r="B138" s="2">
        <v>44386</v>
      </c>
      <c r="C138" s="7" t="str">
        <f t="shared" si="4"/>
        <v>平日</v>
      </c>
      <c r="D138" t="s">
        <v>70</v>
      </c>
      <c r="E138" t="s">
        <v>10</v>
      </c>
      <c r="F138" t="str">
        <f>VLOOKUP($E138,商品一覧!$A$1:$D$9,2,FALSE)</f>
        <v>いちごミックス</v>
      </c>
      <c r="G138" t="str">
        <f>VLOOKUP($E138,商品一覧!$A$1:$D$9,3,FALSE)</f>
        <v>フルーツ</v>
      </c>
      <c r="H138">
        <f>VLOOKUP($E138,商品一覧!$A$1:$D$9,4,FALSE)</f>
        <v>300</v>
      </c>
      <c r="I138" s="4">
        <v>10</v>
      </c>
      <c r="J138" s="3">
        <f t="shared" si="5"/>
        <v>3000</v>
      </c>
    </row>
    <row r="139" spans="1:10" x14ac:dyDescent="0.45">
      <c r="A139">
        <v>138</v>
      </c>
      <c r="B139" s="2">
        <v>44386</v>
      </c>
      <c r="C139" s="7" t="str">
        <f t="shared" si="4"/>
        <v>平日</v>
      </c>
      <c r="D139" t="s">
        <v>70</v>
      </c>
      <c r="E139" t="s">
        <v>13</v>
      </c>
      <c r="F139" t="str">
        <f>VLOOKUP($E139,商品一覧!$A$1:$D$9,2,FALSE)</f>
        <v>バナナミルク</v>
      </c>
      <c r="G139" t="str">
        <f>VLOOKUP($E139,商品一覧!$A$1:$D$9,3,FALSE)</f>
        <v>フルーツ</v>
      </c>
      <c r="H139">
        <f>VLOOKUP($E139,商品一覧!$A$1:$D$9,4,FALSE)</f>
        <v>300</v>
      </c>
      <c r="I139" s="4">
        <v>7</v>
      </c>
      <c r="J139" s="3">
        <f t="shared" si="5"/>
        <v>2100</v>
      </c>
    </row>
    <row r="140" spans="1:10" x14ac:dyDescent="0.45">
      <c r="A140">
        <v>139</v>
      </c>
      <c r="B140" s="2">
        <v>44386</v>
      </c>
      <c r="C140" s="7" t="str">
        <f t="shared" si="4"/>
        <v>平日</v>
      </c>
      <c r="D140" t="s">
        <v>70</v>
      </c>
      <c r="E140" t="s">
        <v>15</v>
      </c>
      <c r="F140" t="str">
        <f>VLOOKUP($E140,商品一覧!$A$1:$D$9,2,FALSE)</f>
        <v>ブルーベリーヨーグルト</v>
      </c>
      <c r="G140" t="str">
        <f>VLOOKUP($E140,商品一覧!$A$1:$D$9,3,FALSE)</f>
        <v>フルーツ</v>
      </c>
      <c r="H140">
        <f>VLOOKUP($E140,商品一覧!$A$1:$D$9,4,FALSE)</f>
        <v>300</v>
      </c>
      <c r="I140" s="4">
        <v>7</v>
      </c>
      <c r="J140" s="3">
        <f t="shared" si="5"/>
        <v>2100</v>
      </c>
    </row>
    <row r="141" spans="1:10" x14ac:dyDescent="0.45">
      <c r="A141">
        <v>140</v>
      </c>
      <c r="B141" s="2">
        <v>44386</v>
      </c>
      <c r="C141" s="7" t="str">
        <f t="shared" si="4"/>
        <v>平日</v>
      </c>
      <c r="D141" t="s">
        <v>70</v>
      </c>
      <c r="E141" t="s">
        <v>17</v>
      </c>
      <c r="F141" t="str">
        <f>VLOOKUP($E141,商品一覧!$A$1:$D$9,2,FALSE)</f>
        <v>キャロット</v>
      </c>
      <c r="G141" t="str">
        <f>VLOOKUP($E141,商品一覧!$A$1:$D$9,3,FALSE)</f>
        <v>ベジタブル</v>
      </c>
      <c r="H141">
        <f>VLOOKUP($E141,商品一覧!$A$1:$D$9,4,FALSE)</f>
        <v>300</v>
      </c>
      <c r="I141" s="4">
        <v>5</v>
      </c>
      <c r="J141" s="3">
        <f t="shared" si="5"/>
        <v>1500</v>
      </c>
    </row>
    <row r="142" spans="1:10" x14ac:dyDescent="0.45">
      <c r="A142">
        <v>141</v>
      </c>
      <c r="B142" s="2">
        <v>44386</v>
      </c>
      <c r="C142" s="7" t="str">
        <f t="shared" si="4"/>
        <v>平日</v>
      </c>
      <c r="D142" t="s">
        <v>70</v>
      </c>
      <c r="E142" t="s">
        <v>20</v>
      </c>
      <c r="F142" t="str">
        <f>VLOOKUP($E142,商品一覧!$A$1:$D$9,2,FALSE)</f>
        <v>ケール＆レモン</v>
      </c>
      <c r="G142" t="str">
        <f>VLOOKUP($E142,商品一覧!$A$1:$D$9,3,FALSE)</f>
        <v>ベジタブル</v>
      </c>
      <c r="H142">
        <f>VLOOKUP($E142,商品一覧!$A$1:$D$9,4,FALSE)</f>
        <v>300</v>
      </c>
      <c r="I142" s="4">
        <v>11</v>
      </c>
      <c r="J142" s="3">
        <f t="shared" si="5"/>
        <v>3300</v>
      </c>
    </row>
    <row r="143" spans="1:10" x14ac:dyDescent="0.45">
      <c r="A143">
        <v>142</v>
      </c>
      <c r="B143" s="2">
        <v>44386</v>
      </c>
      <c r="C143" s="7" t="str">
        <f t="shared" si="4"/>
        <v>平日</v>
      </c>
      <c r="D143" t="s">
        <v>70</v>
      </c>
      <c r="E143" t="s">
        <v>22</v>
      </c>
      <c r="F143" t="str">
        <f>VLOOKUP($E143,商品一覧!$A$1:$D$9,2,FALSE)</f>
        <v>フレッシュトマト</v>
      </c>
      <c r="G143" t="str">
        <f>VLOOKUP($E143,商品一覧!$A$1:$D$9,3,FALSE)</f>
        <v>ベジタブル</v>
      </c>
      <c r="H143">
        <f>VLOOKUP($E143,商品一覧!$A$1:$D$9,4,FALSE)</f>
        <v>300</v>
      </c>
      <c r="I143" s="4">
        <v>10</v>
      </c>
      <c r="J143" s="3">
        <f t="shared" si="5"/>
        <v>3000</v>
      </c>
    </row>
    <row r="144" spans="1:10" x14ac:dyDescent="0.45">
      <c r="A144">
        <v>143</v>
      </c>
      <c r="B144" s="2">
        <v>44386</v>
      </c>
      <c r="C144" s="7" t="str">
        <f t="shared" si="4"/>
        <v>平日</v>
      </c>
      <c r="D144" t="s">
        <v>70</v>
      </c>
      <c r="E144" t="s">
        <v>24</v>
      </c>
      <c r="F144" t="str">
        <f>VLOOKUP($E144,商品一覧!$A$1:$D$9,2,FALSE)</f>
        <v>ホワイトピーチ</v>
      </c>
      <c r="G144" t="str">
        <f>VLOOKUP($E144,商品一覧!$A$1:$D$9,3,FALSE)</f>
        <v>季節限定</v>
      </c>
      <c r="H144">
        <f>VLOOKUP($E144,商品一覧!$A$1:$D$9,4,FALSE)</f>
        <v>450</v>
      </c>
      <c r="I144" s="4">
        <v>5</v>
      </c>
      <c r="J144" s="3">
        <f t="shared" si="5"/>
        <v>2250</v>
      </c>
    </row>
    <row r="145" spans="1:10" x14ac:dyDescent="0.45">
      <c r="A145">
        <v>144</v>
      </c>
      <c r="B145" s="2">
        <v>44386</v>
      </c>
      <c r="C145" s="7" t="str">
        <f t="shared" si="4"/>
        <v>平日</v>
      </c>
      <c r="D145" t="s">
        <v>70</v>
      </c>
      <c r="E145" t="s">
        <v>27</v>
      </c>
      <c r="F145" t="str">
        <f>VLOOKUP($E145,商品一覧!$A$1:$D$9,2,FALSE)</f>
        <v>マスクメロン</v>
      </c>
      <c r="G145" t="str">
        <f>VLOOKUP($E145,商品一覧!$A$1:$D$9,3,FALSE)</f>
        <v>季節限定</v>
      </c>
      <c r="H145">
        <f>VLOOKUP($E145,商品一覧!$A$1:$D$9,4,FALSE)</f>
        <v>500</v>
      </c>
      <c r="I145" s="4">
        <v>12</v>
      </c>
      <c r="J145" s="3">
        <f t="shared" si="5"/>
        <v>6000</v>
      </c>
    </row>
    <row r="146" spans="1:10" x14ac:dyDescent="0.45">
      <c r="A146">
        <v>145</v>
      </c>
      <c r="B146" s="2">
        <v>44387</v>
      </c>
      <c r="C146" s="7" t="str">
        <f t="shared" si="4"/>
        <v>土日</v>
      </c>
      <c r="D146" t="s">
        <v>69</v>
      </c>
      <c r="E146" t="s">
        <v>10</v>
      </c>
      <c r="F146" t="str">
        <f>VLOOKUP($E146,商品一覧!$A$1:$D$9,2,FALSE)</f>
        <v>いちごミックス</v>
      </c>
      <c r="G146" t="str">
        <f>VLOOKUP($E146,商品一覧!$A$1:$D$9,3,FALSE)</f>
        <v>フルーツ</v>
      </c>
      <c r="H146">
        <f>VLOOKUP($E146,商品一覧!$A$1:$D$9,4,FALSE)</f>
        <v>300</v>
      </c>
      <c r="I146" s="4">
        <v>2</v>
      </c>
      <c r="J146" s="3">
        <f t="shared" si="5"/>
        <v>600</v>
      </c>
    </row>
    <row r="147" spans="1:10" x14ac:dyDescent="0.45">
      <c r="A147">
        <v>146</v>
      </c>
      <c r="B147" s="2">
        <v>44387</v>
      </c>
      <c r="C147" s="7" t="str">
        <f t="shared" si="4"/>
        <v>土日</v>
      </c>
      <c r="D147" t="s">
        <v>69</v>
      </c>
      <c r="E147" t="s">
        <v>13</v>
      </c>
      <c r="F147" t="str">
        <f>VLOOKUP($E147,商品一覧!$A$1:$D$9,2,FALSE)</f>
        <v>バナナミルク</v>
      </c>
      <c r="G147" t="str">
        <f>VLOOKUP($E147,商品一覧!$A$1:$D$9,3,FALSE)</f>
        <v>フルーツ</v>
      </c>
      <c r="H147">
        <f>VLOOKUP($E147,商品一覧!$A$1:$D$9,4,FALSE)</f>
        <v>300</v>
      </c>
      <c r="I147" s="4">
        <v>5</v>
      </c>
      <c r="J147" s="3">
        <f t="shared" si="5"/>
        <v>1500</v>
      </c>
    </row>
    <row r="148" spans="1:10" x14ac:dyDescent="0.45">
      <c r="A148">
        <v>147</v>
      </c>
      <c r="B148" s="2">
        <v>44387</v>
      </c>
      <c r="C148" s="7" t="str">
        <f t="shared" si="4"/>
        <v>土日</v>
      </c>
      <c r="D148" t="s">
        <v>69</v>
      </c>
      <c r="E148" t="s">
        <v>15</v>
      </c>
      <c r="F148" t="str">
        <f>VLOOKUP($E148,商品一覧!$A$1:$D$9,2,FALSE)</f>
        <v>ブルーベリーヨーグルト</v>
      </c>
      <c r="G148" t="str">
        <f>VLOOKUP($E148,商品一覧!$A$1:$D$9,3,FALSE)</f>
        <v>フルーツ</v>
      </c>
      <c r="H148">
        <f>VLOOKUP($E148,商品一覧!$A$1:$D$9,4,FALSE)</f>
        <v>300</v>
      </c>
      <c r="I148" s="4">
        <v>4</v>
      </c>
      <c r="J148" s="3">
        <f t="shared" si="5"/>
        <v>1200</v>
      </c>
    </row>
    <row r="149" spans="1:10" x14ac:dyDescent="0.45">
      <c r="A149">
        <v>148</v>
      </c>
      <c r="B149" s="2">
        <v>44387</v>
      </c>
      <c r="C149" s="7" t="str">
        <f t="shared" si="4"/>
        <v>土日</v>
      </c>
      <c r="D149" t="s">
        <v>69</v>
      </c>
      <c r="E149" t="s">
        <v>17</v>
      </c>
      <c r="F149" t="str">
        <f>VLOOKUP($E149,商品一覧!$A$1:$D$9,2,FALSE)</f>
        <v>キャロット</v>
      </c>
      <c r="G149" t="str">
        <f>VLOOKUP($E149,商品一覧!$A$1:$D$9,3,FALSE)</f>
        <v>ベジタブル</v>
      </c>
      <c r="H149">
        <f>VLOOKUP($E149,商品一覧!$A$1:$D$9,4,FALSE)</f>
        <v>300</v>
      </c>
      <c r="I149" s="4">
        <v>5</v>
      </c>
      <c r="J149" s="3">
        <f t="shared" si="5"/>
        <v>1500</v>
      </c>
    </row>
    <row r="150" spans="1:10" x14ac:dyDescent="0.45">
      <c r="A150">
        <v>149</v>
      </c>
      <c r="B150" s="2">
        <v>44387</v>
      </c>
      <c r="C150" s="7" t="str">
        <f t="shared" si="4"/>
        <v>土日</v>
      </c>
      <c r="D150" t="s">
        <v>69</v>
      </c>
      <c r="E150" t="s">
        <v>20</v>
      </c>
      <c r="F150" t="str">
        <f>VLOOKUP($E150,商品一覧!$A$1:$D$9,2,FALSE)</f>
        <v>ケール＆レモン</v>
      </c>
      <c r="G150" t="str">
        <f>VLOOKUP($E150,商品一覧!$A$1:$D$9,3,FALSE)</f>
        <v>ベジタブル</v>
      </c>
      <c r="H150">
        <f>VLOOKUP($E150,商品一覧!$A$1:$D$9,4,FALSE)</f>
        <v>300</v>
      </c>
      <c r="I150" s="4">
        <v>7</v>
      </c>
      <c r="J150" s="3">
        <f t="shared" si="5"/>
        <v>2100</v>
      </c>
    </row>
    <row r="151" spans="1:10" x14ac:dyDescent="0.45">
      <c r="A151">
        <v>150</v>
      </c>
      <c r="B151" s="2">
        <v>44387</v>
      </c>
      <c r="C151" s="7" t="str">
        <f t="shared" si="4"/>
        <v>土日</v>
      </c>
      <c r="D151" t="s">
        <v>69</v>
      </c>
      <c r="E151" t="s">
        <v>22</v>
      </c>
      <c r="F151" t="str">
        <f>VLOOKUP($E151,商品一覧!$A$1:$D$9,2,FALSE)</f>
        <v>フレッシュトマト</v>
      </c>
      <c r="G151" t="str">
        <f>VLOOKUP($E151,商品一覧!$A$1:$D$9,3,FALSE)</f>
        <v>ベジタブル</v>
      </c>
      <c r="H151">
        <f>VLOOKUP($E151,商品一覧!$A$1:$D$9,4,FALSE)</f>
        <v>300</v>
      </c>
      <c r="I151" s="4">
        <v>2</v>
      </c>
      <c r="J151" s="3">
        <f t="shared" si="5"/>
        <v>600</v>
      </c>
    </row>
    <row r="152" spans="1:10" x14ac:dyDescent="0.45">
      <c r="A152">
        <v>151</v>
      </c>
      <c r="B152" s="2">
        <v>44387</v>
      </c>
      <c r="C152" s="7" t="str">
        <f t="shared" si="4"/>
        <v>土日</v>
      </c>
      <c r="D152" t="s">
        <v>69</v>
      </c>
      <c r="E152" t="s">
        <v>24</v>
      </c>
      <c r="F152" t="str">
        <f>VLOOKUP($E152,商品一覧!$A$1:$D$9,2,FALSE)</f>
        <v>ホワイトピーチ</v>
      </c>
      <c r="G152" t="str">
        <f>VLOOKUP($E152,商品一覧!$A$1:$D$9,3,FALSE)</f>
        <v>季節限定</v>
      </c>
      <c r="H152">
        <f>VLOOKUP($E152,商品一覧!$A$1:$D$9,4,FALSE)</f>
        <v>450</v>
      </c>
      <c r="I152" s="4">
        <v>8</v>
      </c>
      <c r="J152" s="3">
        <f t="shared" si="5"/>
        <v>3600</v>
      </c>
    </row>
    <row r="153" spans="1:10" x14ac:dyDescent="0.45">
      <c r="A153">
        <v>152</v>
      </c>
      <c r="B153" s="2">
        <v>44387</v>
      </c>
      <c r="C153" s="7" t="str">
        <f t="shared" si="4"/>
        <v>土日</v>
      </c>
      <c r="D153" t="s">
        <v>69</v>
      </c>
      <c r="E153" t="s">
        <v>27</v>
      </c>
      <c r="F153" t="str">
        <f>VLOOKUP($E153,商品一覧!$A$1:$D$9,2,FALSE)</f>
        <v>マスクメロン</v>
      </c>
      <c r="G153" t="str">
        <f>VLOOKUP($E153,商品一覧!$A$1:$D$9,3,FALSE)</f>
        <v>季節限定</v>
      </c>
      <c r="H153">
        <f>VLOOKUP($E153,商品一覧!$A$1:$D$9,4,FALSE)</f>
        <v>500</v>
      </c>
      <c r="I153" s="4">
        <v>4</v>
      </c>
      <c r="J153" s="3">
        <f t="shared" si="5"/>
        <v>2000</v>
      </c>
    </row>
    <row r="154" spans="1:10" x14ac:dyDescent="0.45">
      <c r="A154">
        <v>153</v>
      </c>
      <c r="B154" s="2">
        <v>44387</v>
      </c>
      <c r="C154" s="7" t="str">
        <f t="shared" si="4"/>
        <v>土日</v>
      </c>
      <c r="D154" t="s">
        <v>70</v>
      </c>
      <c r="E154" t="s">
        <v>10</v>
      </c>
      <c r="F154" t="str">
        <f>VLOOKUP($E154,商品一覧!$A$1:$D$9,2,FALSE)</f>
        <v>いちごミックス</v>
      </c>
      <c r="G154" t="str">
        <f>VLOOKUP($E154,商品一覧!$A$1:$D$9,3,FALSE)</f>
        <v>フルーツ</v>
      </c>
      <c r="H154">
        <f>VLOOKUP($E154,商品一覧!$A$1:$D$9,4,FALSE)</f>
        <v>300</v>
      </c>
      <c r="I154" s="4">
        <v>24</v>
      </c>
      <c r="J154" s="3">
        <f t="shared" si="5"/>
        <v>7200</v>
      </c>
    </row>
    <row r="155" spans="1:10" x14ac:dyDescent="0.45">
      <c r="A155">
        <v>154</v>
      </c>
      <c r="B155" s="2">
        <v>44387</v>
      </c>
      <c r="C155" s="7" t="str">
        <f t="shared" si="4"/>
        <v>土日</v>
      </c>
      <c r="D155" t="s">
        <v>70</v>
      </c>
      <c r="E155" t="s">
        <v>13</v>
      </c>
      <c r="F155" t="str">
        <f>VLOOKUP($E155,商品一覧!$A$1:$D$9,2,FALSE)</f>
        <v>バナナミルク</v>
      </c>
      <c r="G155" t="str">
        <f>VLOOKUP($E155,商品一覧!$A$1:$D$9,3,FALSE)</f>
        <v>フルーツ</v>
      </c>
      <c r="H155">
        <f>VLOOKUP($E155,商品一覧!$A$1:$D$9,4,FALSE)</f>
        <v>300</v>
      </c>
      <c r="I155" s="4">
        <v>19</v>
      </c>
      <c r="J155" s="3">
        <f t="shared" si="5"/>
        <v>5700</v>
      </c>
    </row>
    <row r="156" spans="1:10" x14ac:dyDescent="0.45">
      <c r="A156">
        <v>155</v>
      </c>
      <c r="B156" s="2">
        <v>44387</v>
      </c>
      <c r="C156" s="7" t="str">
        <f t="shared" si="4"/>
        <v>土日</v>
      </c>
      <c r="D156" t="s">
        <v>70</v>
      </c>
      <c r="E156" t="s">
        <v>15</v>
      </c>
      <c r="F156" t="str">
        <f>VLOOKUP($E156,商品一覧!$A$1:$D$9,2,FALSE)</f>
        <v>ブルーベリーヨーグルト</v>
      </c>
      <c r="G156" t="str">
        <f>VLOOKUP($E156,商品一覧!$A$1:$D$9,3,FALSE)</f>
        <v>フルーツ</v>
      </c>
      <c r="H156">
        <f>VLOOKUP($E156,商品一覧!$A$1:$D$9,4,FALSE)</f>
        <v>300</v>
      </c>
      <c r="I156" s="4">
        <v>17</v>
      </c>
      <c r="J156" s="3">
        <f t="shared" si="5"/>
        <v>5100</v>
      </c>
    </row>
    <row r="157" spans="1:10" x14ac:dyDescent="0.45">
      <c r="A157">
        <v>156</v>
      </c>
      <c r="B157" s="2">
        <v>44387</v>
      </c>
      <c r="C157" s="7" t="str">
        <f t="shared" si="4"/>
        <v>土日</v>
      </c>
      <c r="D157" t="s">
        <v>70</v>
      </c>
      <c r="E157" t="s">
        <v>17</v>
      </c>
      <c r="F157" t="str">
        <f>VLOOKUP($E157,商品一覧!$A$1:$D$9,2,FALSE)</f>
        <v>キャロット</v>
      </c>
      <c r="G157" t="str">
        <f>VLOOKUP($E157,商品一覧!$A$1:$D$9,3,FALSE)</f>
        <v>ベジタブル</v>
      </c>
      <c r="H157">
        <f>VLOOKUP($E157,商品一覧!$A$1:$D$9,4,FALSE)</f>
        <v>300</v>
      </c>
      <c r="I157" s="4">
        <v>5</v>
      </c>
      <c r="J157" s="3">
        <f t="shared" si="5"/>
        <v>1500</v>
      </c>
    </row>
    <row r="158" spans="1:10" x14ac:dyDescent="0.45">
      <c r="A158">
        <v>157</v>
      </c>
      <c r="B158" s="2">
        <v>44387</v>
      </c>
      <c r="C158" s="7" t="str">
        <f t="shared" si="4"/>
        <v>土日</v>
      </c>
      <c r="D158" t="s">
        <v>70</v>
      </c>
      <c r="E158" t="s">
        <v>20</v>
      </c>
      <c r="F158" t="str">
        <f>VLOOKUP($E158,商品一覧!$A$1:$D$9,2,FALSE)</f>
        <v>ケール＆レモン</v>
      </c>
      <c r="G158" t="str">
        <f>VLOOKUP($E158,商品一覧!$A$1:$D$9,3,FALSE)</f>
        <v>ベジタブル</v>
      </c>
      <c r="H158">
        <f>VLOOKUP($E158,商品一覧!$A$1:$D$9,4,FALSE)</f>
        <v>300</v>
      </c>
      <c r="I158" s="4">
        <v>7</v>
      </c>
      <c r="J158" s="3">
        <f t="shared" si="5"/>
        <v>2100</v>
      </c>
    </row>
    <row r="159" spans="1:10" x14ac:dyDescent="0.45">
      <c r="A159">
        <v>158</v>
      </c>
      <c r="B159" s="2">
        <v>44387</v>
      </c>
      <c r="C159" s="7" t="str">
        <f t="shared" si="4"/>
        <v>土日</v>
      </c>
      <c r="D159" t="s">
        <v>70</v>
      </c>
      <c r="E159" t="s">
        <v>22</v>
      </c>
      <c r="F159" t="str">
        <f>VLOOKUP($E159,商品一覧!$A$1:$D$9,2,FALSE)</f>
        <v>フレッシュトマト</v>
      </c>
      <c r="G159" t="str">
        <f>VLOOKUP($E159,商品一覧!$A$1:$D$9,3,FALSE)</f>
        <v>ベジタブル</v>
      </c>
      <c r="H159">
        <f>VLOOKUP($E159,商品一覧!$A$1:$D$9,4,FALSE)</f>
        <v>300</v>
      </c>
      <c r="I159" s="4">
        <v>4</v>
      </c>
      <c r="J159" s="3">
        <f t="shared" si="5"/>
        <v>1200</v>
      </c>
    </row>
    <row r="160" spans="1:10" x14ac:dyDescent="0.45">
      <c r="A160">
        <v>159</v>
      </c>
      <c r="B160" s="2">
        <v>44387</v>
      </c>
      <c r="C160" s="7" t="str">
        <f t="shared" si="4"/>
        <v>土日</v>
      </c>
      <c r="D160" t="s">
        <v>70</v>
      </c>
      <c r="E160" t="s">
        <v>24</v>
      </c>
      <c r="F160" t="str">
        <f>VLOOKUP($E160,商品一覧!$A$1:$D$9,2,FALSE)</f>
        <v>ホワイトピーチ</v>
      </c>
      <c r="G160" t="str">
        <f>VLOOKUP($E160,商品一覧!$A$1:$D$9,3,FALSE)</f>
        <v>季節限定</v>
      </c>
      <c r="H160">
        <f>VLOOKUP($E160,商品一覧!$A$1:$D$9,4,FALSE)</f>
        <v>450</v>
      </c>
      <c r="I160" s="4">
        <v>14</v>
      </c>
      <c r="J160" s="3">
        <f t="shared" si="5"/>
        <v>6300</v>
      </c>
    </row>
    <row r="161" spans="1:10" x14ac:dyDescent="0.45">
      <c r="A161">
        <v>160</v>
      </c>
      <c r="B161" s="2">
        <v>44387</v>
      </c>
      <c r="C161" s="7" t="str">
        <f t="shared" si="4"/>
        <v>土日</v>
      </c>
      <c r="D161" t="s">
        <v>70</v>
      </c>
      <c r="E161" t="s">
        <v>27</v>
      </c>
      <c r="F161" t="str">
        <f>VLOOKUP($E161,商品一覧!$A$1:$D$9,2,FALSE)</f>
        <v>マスクメロン</v>
      </c>
      <c r="G161" t="str">
        <f>VLOOKUP($E161,商品一覧!$A$1:$D$9,3,FALSE)</f>
        <v>季節限定</v>
      </c>
      <c r="H161">
        <f>VLOOKUP($E161,商品一覧!$A$1:$D$9,4,FALSE)</f>
        <v>500</v>
      </c>
      <c r="I161" s="4">
        <v>19</v>
      </c>
      <c r="J161" s="3">
        <f t="shared" si="5"/>
        <v>9500</v>
      </c>
    </row>
    <row r="162" spans="1:10" x14ac:dyDescent="0.45">
      <c r="A162">
        <v>161</v>
      </c>
      <c r="B162" s="2">
        <v>44388</v>
      </c>
      <c r="C162" s="7" t="str">
        <f t="shared" si="4"/>
        <v>土日</v>
      </c>
      <c r="D162" t="s">
        <v>69</v>
      </c>
      <c r="E162" t="s">
        <v>10</v>
      </c>
      <c r="F162" t="str">
        <f>VLOOKUP($E162,商品一覧!$A$1:$D$9,2,FALSE)</f>
        <v>いちごミックス</v>
      </c>
      <c r="G162" t="str">
        <f>VLOOKUP($E162,商品一覧!$A$1:$D$9,3,FALSE)</f>
        <v>フルーツ</v>
      </c>
      <c r="H162">
        <f>VLOOKUP($E162,商品一覧!$A$1:$D$9,4,FALSE)</f>
        <v>300</v>
      </c>
      <c r="I162" s="4">
        <v>5</v>
      </c>
      <c r="J162" s="3">
        <f t="shared" si="5"/>
        <v>1500</v>
      </c>
    </row>
    <row r="163" spans="1:10" x14ac:dyDescent="0.45">
      <c r="A163">
        <v>162</v>
      </c>
      <c r="B163" s="2">
        <v>44388</v>
      </c>
      <c r="C163" s="7" t="str">
        <f t="shared" si="4"/>
        <v>土日</v>
      </c>
      <c r="D163" t="s">
        <v>69</v>
      </c>
      <c r="E163" t="s">
        <v>13</v>
      </c>
      <c r="F163" t="str">
        <f>VLOOKUP($E163,商品一覧!$A$1:$D$9,2,FALSE)</f>
        <v>バナナミルク</v>
      </c>
      <c r="G163" t="str">
        <f>VLOOKUP($E163,商品一覧!$A$1:$D$9,3,FALSE)</f>
        <v>フルーツ</v>
      </c>
      <c r="H163">
        <f>VLOOKUP($E163,商品一覧!$A$1:$D$9,4,FALSE)</f>
        <v>300</v>
      </c>
      <c r="I163" s="4">
        <v>8</v>
      </c>
      <c r="J163" s="3">
        <f t="shared" si="5"/>
        <v>2400</v>
      </c>
    </row>
    <row r="164" spans="1:10" x14ac:dyDescent="0.45">
      <c r="A164">
        <v>163</v>
      </c>
      <c r="B164" s="2">
        <v>44388</v>
      </c>
      <c r="C164" s="7" t="str">
        <f t="shared" si="4"/>
        <v>土日</v>
      </c>
      <c r="D164" t="s">
        <v>69</v>
      </c>
      <c r="E164" t="s">
        <v>15</v>
      </c>
      <c r="F164" t="str">
        <f>VLOOKUP($E164,商品一覧!$A$1:$D$9,2,FALSE)</f>
        <v>ブルーベリーヨーグルト</v>
      </c>
      <c r="G164" t="str">
        <f>VLOOKUP($E164,商品一覧!$A$1:$D$9,3,FALSE)</f>
        <v>フルーツ</v>
      </c>
      <c r="H164">
        <f>VLOOKUP($E164,商品一覧!$A$1:$D$9,4,FALSE)</f>
        <v>300</v>
      </c>
      <c r="I164" s="4">
        <v>3</v>
      </c>
      <c r="J164" s="3">
        <f t="shared" si="5"/>
        <v>900</v>
      </c>
    </row>
    <row r="165" spans="1:10" x14ac:dyDescent="0.45">
      <c r="A165">
        <v>164</v>
      </c>
      <c r="B165" s="2">
        <v>44388</v>
      </c>
      <c r="C165" s="7" t="str">
        <f t="shared" si="4"/>
        <v>土日</v>
      </c>
      <c r="D165" t="s">
        <v>69</v>
      </c>
      <c r="E165" t="s">
        <v>17</v>
      </c>
      <c r="F165" t="str">
        <f>VLOOKUP($E165,商品一覧!$A$1:$D$9,2,FALSE)</f>
        <v>キャロット</v>
      </c>
      <c r="G165" t="str">
        <f>VLOOKUP($E165,商品一覧!$A$1:$D$9,3,FALSE)</f>
        <v>ベジタブル</v>
      </c>
      <c r="H165">
        <f>VLOOKUP($E165,商品一覧!$A$1:$D$9,4,FALSE)</f>
        <v>300</v>
      </c>
      <c r="I165" s="4">
        <v>4</v>
      </c>
      <c r="J165" s="3">
        <f t="shared" si="5"/>
        <v>1200</v>
      </c>
    </row>
    <row r="166" spans="1:10" x14ac:dyDescent="0.45">
      <c r="A166">
        <v>165</v>
      </c>
      <c r="B166" s="2">
        <v>44388</v>
      </c>
      <c r="C166" s="7" t="str">
        <f t="shared" si="4"/>
        <v>土日</v>
      </c>
      <c r="D166" t="s">
        <v>69</v>
      </c>
      <c r="E166" t="s">
        <v>20</v>
      </c>
      <c r="F166" t="str">
        <f>VLOOKUP($E166,商品一覧!$A$1:$D$9,2,FALSE)</f>
        <v>ケール＆レモン</v>
      </c>
      <c r="G166" t="str">
        <f>VLOOKUP($E166,商品一覧!$A$1:$D$9,3,FALSE)</f>
        <v>ベジタブル</v>
      </c>
      <c r="H166">
        <f>VLOOKUP($E166,商品一覧!$A$1:$D$9,4,FALSE)</f>
        <v>300</v>
      </c>
      <c r="I166" s="4">
        <v>10</v>
      </c>
      <c r="J166" s="3">
        <f t="shared" si="5"/>
        <v>3000</v>
      </c>
    </row>
    <row r="167" spans="1:10" x14ac:dyDescent="0.45">
      <c r="A167">
        <v>166</v>
      </c>
      <c r="B167" s="2">
        <v>44388</v>
      </c>
      <c r="C167" s="7" t="str">
        <f t="shared" si="4"/>
        <v>土日</v>
      </c>
      <c r="D167" t="s">
        <v>69</v>
      </c>
      <c r="E167" t="s">
        <v>22</v>
      </c>
      <c r="F167" t="str">
        <f>VLOOKUP($E167,商品一覧!$A$1:$D$9,2,FALSE)</f>
        <v>フレッシュトマト</v>
      </c>
      <c r="G167" t="str">
        <f>VLOOKUP($E167,商品一覧!$A$1:$D$9,3,FALSE)</f>
        <v>ベジタブル</v>
      </c>
      <c r="H167">
        <f>VLOOKUP($E167,商品一覧!$A$1:$D$9,4,FALSE)</f>
        <v>300</v>
      </c>
      <c r="I167" s="4">
        <v>1</v>
      </c>
      <c r="J167" s="3">
        <f t="shared" si="5"/>
        <v>300</v>
      </c>
    </row>
    <row r="168" spans="1:10" x14ac:dyDescent="0.45">
      <c r="A168">
        <v>167</v>
      </c>
      <c r="B168" s="2">
        <v>44388</v>
      </c>
      <c r="C168" s="7" t="str">
        <f t="shared" si="4"/>
        <v>土日</v>
      </c>
      <c r="D168" t="s">
        <v>69</v>
      </c>
      <c r="E168" t="s">
        <v>24</v>
      </c>
      <c r="F168" t="str">
        <f>VLOOKUP($E168,商品一覧!$A$1:$D$9,2,FALSE)</f>
        <v>ホワイトピーチ</v>
      </c>
      <c r="G168" t="str">
        <f>VLOOKUP($E168,商品一覧!$A$1:$D$9,3,FALSE)</f>
        <v>季節限定</v>
      </c>
      <c r="H168">
        <f>VLOOKUP($E168,商品一覧!$A$1:$D$9,4,FALSE)</f>
        <v>450</v>
      </c>
      <c r="I168" s="4">
        <v>9</v>
      </c>
      <c r="J168" s="3">
        <f t="shared" si="5"/>
        <v>4050</v>
      </c>
    </row>
    <row r="169" spans="1:10" x14ac:dyDescent="0.45">
      <c r="A169">
        <v>168</v>
      </c>
      <c r="B169" s="2">
        <v>44388</v>
      </c>
      <c r="C169" s="7" t="str">
        <f t="shared" si="4"/>
        <v>土日</v>
      </c>
      <c r="D169" t="s">
        <v>69</v>
      </c>
      <c r="E169" t="s">
        <v>27</v>
      </c>
      <c r="F169" t="str">
        <f>VLOOKUP($E169,商品一覧!$A$1:$D$9,2,FALSE)</f>
        <v>マスクメロン</v>
      </c>
      <c r="G169" t="str">
        <f>VLOOKUP($E169,商品一覧!$A$1:$D$9,3,FALSE)</f>
        <v>季節限定</v>
      </c>
      <c r="H169">
        <f>VLOOKUP($E169,商品一覧!$A$1:$D$9,4,FALSE)</f>
        <v>500</v>
      </c>
      <c r="I169" s="4">
        <v>6</v>
      </c>
      <c r="J169" s="3">
        <f t="shared" si="5"/>
        <v>3000</v>
      </c>
    </row>
    <row r="170" spans="1:10" x14ac:dyDescent="0.45">
      <c r="A170">
        <v>169</v>
      </c>
      <c r="B170" s="2">
        <v>44388</v>
      </c>
      <c r="C170" s="7" t="str">
        <f t="shared" si="4"/>
        <v>土日</v>
      </c>
      <c r="D170" t="s">
        <v>70</v>
      </c>
      <c r="E170" t="s">
        <v>10</v>
      </c>
      <c r="F170" t="str">
        <f>VLOOKUP($E170,商品一覧!$A$1:$D$9,2,FALSE)</f>
        <v>いちごミックス</v>
      </c>
      <c r="G170" t="str">
        <f>VLOOKUP($E170,商品一覧!$A$1:$D$9,3,FALSE)</f>
        <v>フルーツ</v>
      </c>
      <c r="H170">
        <f>VLOOKUP($E170,商品一覧!$A$1:$D$9,4,FALSE)</f>
        <v>300</v>
      </c>
      <c r="I170" s="4">
        <v>10</v>
      </c>
      <c r="J170" s="3">
        <f t="shared" si="5"/>
        <v>3000</v>
      </c>
    </row>
    <row r="171" spans="1:10" x14ac:dyDescent="0.45">
      <c r="A171">
        <v>170</v>
      </c>
      <c r="B171" s="2">
        <v>44388</v>
      </c>
      <c r="C171" s="7" t="str">
        <f t="shared" si="4"/>
        <v>土日</v>
      </c>
      <c r="D171" t="s">
        <v>70</v>
      </c>
      <c r="E171" t="s">
        <v>13</v>
      </c>
      <c r="F171" t="str">
        <f>VLOOKUP($E171,商品一覧!$A$1:$D$9,2,FALSE)</f>
        <v>バナナミルク</v>
      </c>
      <c r="G171" t="str">
        <f>VLOOKUP($E171,商品一覧!$A$1:$D$9,3,FALSE)</f>
        <v>フルーツ</v>
      </c>
      <c r="H171">
        <f>VLOOKUP($E171,商品一覧!$A$1:$D$9,4,FALSE)</f>
        <v>300</v>
      </c>
      <c r="I171" s="4">
        <v>15</v>
      </c>
      <c r="J171" s="3">
        <f t="shared" si="5"/>
        <v>4500</v>
      </c>
    </row>
    <row r="172" spans="1:10" x14ac:dyDescent="0.45">
      <c r="A172">
        <v>171</v>
      </c>
      <c r="B172" s="2">
        <v>44388</v>
      </c>
      <c r="C172" s="7" t="str">
        <f t="shared" si="4"/>
        <v>土日</v>
      </c>
      <c r="D172" t="s">
        <v>70</v>
      </c>
      <c r="E172" t="s">
        <v>15</v>
      </c>
      <c r="F172" t="str">
        <f>VLOOKUP($E172,商品一覧!$A$1:$D$9,2,FALSE)</f>
        <v>ブルーベリーヨーグルト</v>
      </c>
      <c r="G172" t="str">
        <f>VLOOKUP($E172,商品一覧!$A$1:$D$9,3,FALSE)</f>
        <v>フルーツ</v>
      </c>
      <c r="H172">
        <f>VLOOKUP($E172,商品一覧!$A$1:$D$9,4,FALSE)</f>
        <v>300</v>
      </c>
      <c r="I172" s="4">
        <v>13</v>
      </c>
      <c r="J172" s="3">
        <f t="shared" si="5"/>
        <v>3900</v>
      </c>
    </row>
    <row r="173" spans="1:10" x14ac:dyDescent="0.45">
      <c r="A173">
        <v>172</v>
      </c>
      <c r="B173" s="2">
        <v>44388</v>
      </c>
      <c r="C173" s="7" t="str">
        <f t="shared" si="4"/>
        <v>土日</v>
      </c>
      <c r="D173" t="s">
        <v>70</v>
      </c>
      <c r="E173" t="s">
        <v>17</v>
      </c>
      <c r="F173" t="str">
        <f>VLOOKUP($E173,商品一覧!$A$1:$D$9,2,FALSE)</f>
        <v>キャロット</v>
      </c>
      <c r="G173" t="str">
        <f>VLOOKUP($E173,商品一覧!$A$1:$D$9,3,FALSE)</f>
        <v>ベジタブル</v>
      </c>
      <c r="H173">
        <f>VLOOKUP($E173,商品一覧!$A$1:$D$9,4,FALSE)</f>
        <v>300</v>
      </c>
      <c r="I173" s="4">
        <v>3</v>
      </c>
      <c r="J173" s="3">
        <f t="shared" si="5"/>
        <v>900</v>
      </c>
    </row>
    <row r="174" spans="1:10" x14ac:dyDescent="0.45">
      <c r="A174">
        <v>173</v>
      </c>
      <c r="B174" s="2">
        <v>44388</v>
      </c>
      <c r="C174" s="7" t="str">
        <f t="shared" si="4"/>
        <v>土日</v>
      </c>
      <c r="D174" t="s">
        <v>70</v>
      </c>
      <c r="E174" t="s">
        <v>20</v>
      </c>
      <c r="F174" t="str">
        <f>VLOOKUP($E174,商品一覧!$A$1:$D$9,2,FALSE)</f>
        <v>ケール＆レモン</v>
      </c>
      <c r="G174" t="str">
        <f>VLOOKUP($E174,商品一覧!$A$1:$D$9,3,FALSE)</f>
        <v>ベジタブル</v>
      </c>
      <c r="H174">
        <f>VLOOKUP($E174,商品一覧!$A$1:$D$9,4,FALSE)</f>
        <v>300</v>
      </c>
      <c r="I174" s="4">
        <v>7</v>
      </c>
      <c r="J174" s="3">
        <f t="shared" si="5"/>
        <v>2100</v>
      </c>
    </row>
    <row r="175" spans="1:10" x14ac:dyDescent="0.45">
      <c r="A175">
        <v>174</v>
      </c>
      <c r="B175" s="2">
        <v>44388</v>
      </c>
      <c r="C175" s="7" t="str">
        <f t="shared" si="4"/>
        <v>土日</v>
      </c>
      <c r="D175" t="s">
        <v>70</v>
      </c>
      <c r="E175" t="s">
        <v>22</v>
      </c>
      <c r="F175" t="str">
        <f>VLOOKUP($E175,商品一覧!$A$1:$D$9,2,FALSE)</f>
        <v>フレッシュトマト</v>
      </c>
      <c r="G175" t="str">
        <f>VLOOKUP($E175,商品一覧!$A$1:$D$9,3,FALSE)</f>
        <v>ベジタブル</v>
      </c>
      <c r="H175">
        <f>VLOOKUP($E175,商品一覧!$A$1:$D$9,4,FALSE)</f>
        <v>300</v>
      </c>
      <c r="I175" s="4">
        <v>7</v>
      </c>
      <c r="J175" s="3">
        <f t="shared" si="5"/>
        <v>2100</v>
      </c>
    </row>
    <row r="176" spans="1:10" x14ac:dyDescent="0.45">
      <c r="A176">
        <v>175</v>
      </c>
      <c r="B176" s="2">
        <v>44388</v>
      </c>
      <c r="C176" s="7" t="str">
        <f t="shared" si="4"/>
        <v>土日</v>
      </c>
      <c r="D176" t="s">
        <v>70</v>
      </c>
      <c r="E176" t="s">
        <v>24</v>
      </c>
      <c r="F176" t="str">
        <f>VLOOKUP($E176,商品一覧!$A$1:$D$9,2,FALSE)</f>
        <v>ホワイトピーチ</v>
      </c>
      <c r="G176" t="str">
        <f>VLOOKUP($E176,商品一覧!$A$1:$D$9,3,FALSE)</f>
        <v>季節限定</v>
      </c>
      <c r="H176">
        <f>VLOOKUP($E176,商品一覧!$A$1:$D$9,4,FALSE)</f>
        <v>450</v>
      </c>
      <c r="I176" s="4">
        <v>16</v>
      </c>
      <c r="J176" s="3">
        <f t="shared" si="5"/>
        <v>7200</v>
      </c>
    </row>
    <row r="177" spans="1:10" x14ac:dyDescent="0.45">
      <c r="A177">
        <v>176</v>
      </c>
      <c r="B177" s="2">
        <v>44388</v>
      </c>
      <c r="C177" s="7" t="str">
        <f t="shared" si="4"/>
        <v>土日</v>
      </c>
      <c r="D177" t="s">
        <v>70</v>
      </c>
      <c r="E177" t="s">
        <v>27</v>
      </c>
      <c r="F177" t="str">
        <f>VLOOKUP($E177,商品一覧!$A$1:$D$9,2,FALSE)</f>
        <v>マスクメロン</v>
      </c>
      <c r="G177" t="str">
        <f>VLOOKUP($E177,商品一覧!$A$1:$D$9,3,FALSE)</f>
        <v>季節限定</v>
      </c>
      <c r="H177">
        <f>VLOOKUP($E177,商品一覧!$A$1:$D$9,4,FALSE)</f>
        <v>500</v>
      </c>
      <c r="I177" s="4">
        <v>22</v>
      </c>
      <c r="J177" s="3">
        <f t="shared" si="5"/>
        <v>11000</v>
      </c>
    </row>
    <row r="178" spans="1:10" x14ac:dyDescent="0.45">
      <c r="A178">
        <v>177</v>
      </c>
      <c r="B178" s="2">
        <v>44389</v>
      </c>
      <c r="C178" s="7" t="str">
        <f t="shared" si="4"/>
        <v>平日</v>
      </c>
      <c r="D178" t="s">
        <v>69</v>
      </c>
      <c r="E178" t="s">
        <v>10</v>
      </c>
      <c r="F178" t="str">
        <f>VLOOKUP($E178,商品一覧!$A$1:$D$9,2,FALSE)</f>
        <v>いちごミックス</v>
      </c>
      <c r="G178" t="str">
        <f>VLOOKUP($E178,商品一覧!$A$1:$D$9,3,FALSE)</f>
        <v>フルーツ</v>
      </c>
      <c r="H178">
        <f>VLOOKUP($E178,商品一覧!$A$1:$D$9,4,FALSE)</f>
        <v>300</v>
      </c>
      <c r="I178" s="3">
        <v>12</v>
      </c>
      <c r="J178" s="3">
        <f t="shared" si="5"/>
        <v>3600</v>
      </c>
    </row>
    <row r="179" spans="1:10" x14ac:dyDescent="0.45">
      <c r="A179">
        <v>178</v>
      </c>
      <c r="B179" s="2">
        <v>44389</v>
      </c>
      <c r="C179" s="7" t="str">
        <f t="shared" si="4"/>
        <v>平日</v>
      </c>
      <c r="D179" t="s">
        <v>69</v>
      </c>
      <c r="E179" t="s">
        <v>13</v>
      </c>
      <c r="F179" t="str">
        <f>VLOOKUP($E179,商品一覧!$A$1:$D$9,2,FALSE)</f>
        <v>バナナミルク</v>
      </c>
      <c r="G179" t="str">
        <f>VLOOKUP($E179,商品一覧!$A$1:$D$9,3,FALSE)</f>
        <v>フルーツ</v>
      </c>
      <c r="H179">
        <f>VLOOKUP($E179,商品一覧!$A$1:$D$9,4,FALSE)</f>
        <v>300</v>
      </c>
      <c r="I179" s="3">
        <v>14</v>
      </c>
      <c r="J179" s="3">
        <f t="shared" si="5"/>
        <v>4200</v>
      </c>
    </row>
    <row r="180" spans="1:10" x14ac:dyDescent="0.45">
      <c r="A180">
        <v>179</v>
      </c>
      <c r="B180" s="2">
        <v>44389</v>
      </c>
      <c r="C180" s="7" t="str">
        <f t="shared" si="4"/>
        <v>平日</v>
      </c>
      <c r="D180" t="s">
        <v>69</v>
      </c>
      <c r="E180" t="s">
        <v>15</v>
      </c>
      <c r="F180" t="str">
        <f>VLOOKUP($E180,商品一覧!$A$1:$D$9,2,FALSE)</f>
        <v>ブルーベリーヨーグルト</v>
      </c>
      <c r="G180" t="str">
        <f>VLOOKUP($E180,商品一覧!$A$1:$D$9,3,FALSE)</f>
        <v>フルーツ</v>
      </c>
      <c r="H180">
        <f>VLOOKUP($E180,商品一覧!$A$1:$D$9,4,FALSE)</f>
        <v>300</v>
      </c>
      <c r="I180" s="3">
        <v>12</v>
      </c>
      <c r="J180" s="3">
        <f t="shared" si="5"/>
        <v>3600</v>
      </c>
    </row>
    <row r="181" spans="1:10" x14ac:dyDescent="0.45">
      <c r="A181">
        <v>180</v>
      </c>
      <c r="B181" s="2">
        <v>44389</v>
      </c>
      <c r="C181" s="7" t="str">
        <f t="shared" si="4"/>
        <v>平日</v>
      </c>
      <c r="D181" t="s">
        <v>69</v>
      </c>
      <c r="E181" t="s">
        <v>17</v>
      </c>
      <c r="F181" t="str">
        <f>VLOOKUP($E181,商品一覧!$A$1:$D$9,2,FALSE)</f>
        <v>キャロット</v>
      </c>
      <c r="G181" t="str">
        <f>VLOOKUP($E181,商品一覧!$A$1:$D$9,3,FALSE)</f>
        <v>ベジタブル</v>
      </c>
      <c r="H181">
        <f>VLOOKUP($E181,商品一覧!$A$1:$D$9,4,FALSE)</f>
        <v>300</v>
      </c>
      <c r="I181" s="3">
        <v>4</v>
      </c>
      <c r="J181" s="3">
        <f t="shared" si="5"/>
        <v>1200</v>
      </c>
    </row>
    <row r="182" spans="1:10" x14ac:dyDescent="0.45">
      <c r="A182">
        <v>181</v>
      </c>
      <c r="B182" s="2">
        <v>44389</v>
      </c>
      <c r="C182" s="7" t="str">
        <f t="shared" si="4"/>
        <v>平日</v>
      </c>
      <c r="D182" t="s">
        <v>69</v>
      </c>
      <c r="E182" t="s">
        <v>20</v>
      </c>
      <c r="F182" t="str">
        <f>VLOOKUP($E182,商品一覧!$A$1:$D$9,2,FALSE)</f>
        <v>ケール＆レモン</v>
      </c>
      <c r="G182" t="str">
        <f>VLOOKUP($E182,商品一覧!$A$1:$D$9,3,FALSE)</f>
        <v>ベジタブル</v>
      </c>
      <c r="H182">
        <f>VLOOKUP($E182,商品一覧!$A$1:$D$9,4,FALSE)</f>
        <v>300</v>
      </c>
      <c r="I182" s="3">
        <v>10</v>
      </c>
      <c r="J182" s="3">
        <f t="shared" si="5"/>
        <v>3000</v>
      </c>
    </row>
    <row r="183" spans="1:10" x14ac:dyDescent="0.45">
      <c r="A183">
        <v>182</v>
      </c>
      <c r="B183" s="2">
        <v>44389</v>
      </c>
      <c r="C183" s="7" t="str">
        <f t="shared" si="4"/>
        <v>平日</v>
      </c>
      <c r="D183" t="s">
        <v>69</v>
      </c>
      <c r="E183" t="s">
        <v>22</v>
      </c>
      <c r="F183" t="str">
        <f>VLOOKUP($E183,商品一覧!$A$1:$D$9,2,FALSE)</f>
        <v>フレッシュトマト</v>
      </c>
      <c r="G183" t="str">
        <f>VLOOKUP($E183,商品一覧!$A$1:$D$9,3,FALSE)</f>
        <v>ベジタブル</v>
      </c>
      <c r="H183">
        <f>VLOOKUP($E183,商品一覧!$A$1:$D$9,4,FALSE)</f>
        <v>300</v>
      </c>
      <c r="I183" s="3">
        <v>6</v>
      </c>
      <c r="J183" s="3">
        <f t="shared" si="5"/>
        <v>1800</v>
      </c>
    </row>
    <row r="184" spans="1:10" x14ac:dyDescent="0.45">
      <c r="A184">
        <v>183</v>
      </c>
      <c r="B184" s="2">
        <v>44389</v>
      </c>
      <c r="C184" s="7" t="str">
        <f t="shared" si="4"/>
        <v>平日</v>
      </c>
      <c r="D184" t="s">
        <v>69</v>
      </c>
      <c r="E184" t="s">
        <v>24</v>
      </c>
      <c r="F184" t="str">
        <f>VLOOKUP($E184,商品一覧!$A$1:$D$9,2,FALSE)</f>
        <v>ホワイトピーチ</v>
      </c>
      <c r="G184" t="str">
        <f>VLOOKUP($E184,商品一覧!$A$1:$D$9,3,FALSE)</f>
        <v>季節限定</v>
      </c>
      <c r="H184">
        <f>VLOOKUP($E184,商品一覧!$A$1:$D$9,4,FALSE)</f>
        <v>450</v>
      </c>
      <c r="I184" s="3">
        <v>7</v>
      </c>
      <c r="J184" s="3">
        <f t="shared" si="5"/>
        <v>3150</v>
      </c>
    </row>
    <row r="185" spans="1:10" x14ac:dyDescent="0.45">
      <c r="A185">
        <v>184</v>
      </c>
      <c r="B185" s="2">
        <v>44389</v>
      </c>
      <c r="C185" s="7" t="str">
        <f t="shared" si="4"/>
        <v>平日</v>
      </c>
      <c r="D185" t="s">
        <v>69</v>
      </c>
      <c r="E185" t="s">
        <v>27</v>
      </c>
      <c r="F185" t="str">
        <f>VLOOKUP($E185,商品一覧!$A$1:$D$9,2,FALSE)</f>
        <v>マスクメロン</v>
      </c>
      <c r="G185" t="str">
        <f>VLOOKUP($E185,商品一覧!$A$1:$D$9,3,FALSE)</f>
        <v>季節限定</v>
      </c>
      <c r="H185">
        <f>VLOOKUP($E185,商品一覧!$A$1:$D$9,4,FALSE)</f>
        <v>500</v>
      </c>
      <c r="I185" s="3">
        <v>8</v>
      </c>
      <c r="J185" s="3">
        <f t="shared" si="5"/>
        <v>4000</v>
      </c>
    </row>
    <row r="186" spans="1:10" x14ac:dyDescent="0.45">
      <c r="A186">
        <v>185</v>
      </c>
      <c r="B186" s="2">
        <v>44389</v>
      </c>
      <c r="C186" s="7" t="str">
        <f t="shared" si="4"/>
        <v>平日</v>
      </c>
      <c r="D186" t="s">
        <v>70</v>
      </c>
      <c r="E186" t="s">
        <v>10</v>
      </c>
      <c r="F186" t="str">
        <f>VLOOKUP($E186,商品一覧!$A$1:$D$9,2,FALSE)</f>
        <v>いちごミックス</v>
      </c>
      <c r="G186" t="str">
        <f>VLOOKUP($E186,商品一覧!$A$1:$D$9,3,FALSE)</f>
        <v>フルーツ</v>
      </c>
      <c r="H186">
        <f>VLOOKUP($E186,商品一覧!$A$1:$D$9,4,FALSE)</f>
        <v>300</v>
      </c>
      <c r="I186" s="3">
        <v>10</v>
      </c>
      <c r="J186" s="3">
        <f t="shared" si="5"/>
        <v>3000</v>
      </c>
    </row>
    <row r="187" spans="1:10" x14ac:dyDescent="0.45">
      <c r="A187">
        <v>186</v>
      </c>
      <c r="B187" s="2">
        <v>44389</v>
      </c>
      <c r="C187" s="7" t="str">
        <f t="shared" si="4"/>
        <v>平日</v>
      </c>
      <c r="D187" t="s">
        <v>70</v>
      </c>
      <c r="E187" t="s">
        <v>13</v>
      </c>
      <c r="F187" t="str">
        <f>VLOOKUP($E187,商品一覧!$A$1:$D$9,2,FALSE)</f>
        <v>バナナミルク</v>
      </c>
      <c r="G187" t="str">
        <f>VLOOKUP($E187,商品一覧!$A$1:$D$9,3,FALSE)</f>
        <v>フルーツ</v>
      </c>
      <c r="H187">
        <f>VLOOKUP($E187,商品一覧!$A$1:$D$9,4,FALSE)</f>
        <v>300</v>
      </c>
      <c r="I187" s="3">
        <v>7</v>
      </c>
      <c r="J187" s="3">
        <f t="shared" si="5"/>
        <v>2100</v>
      </c>
    </row>
    <row r="188" spans="1:10" x14ac:dyDescent="0.45">
      <c r="A188">
        <v>187</v>
      </c>
      <c r="B188" s="2">
        <v>44389</v>
      </c>
      <c r="C188" s="7" t="str">
        <f t="shared" si="4"/>
        <v>平日</v>
      </c>
      <c r="D188" t="s">
        <v>70</v>
      </c>
      <c r="E188" t="s">
        <v>15</v>
      </c>
      <c r="F188" t="str">
        <f>VLOOKUP($E188,商品一覧!$A$1:$D$9,2,FALSE)</f>
        <v>ブルーベリーヨーグルト</v>
      </c>
      <c r="G188" t="str">
        <f>VLOOKUP($E188,商品一覧!$A$1:$D$9,3,FALSE)</f>
        <v>フルーツ</v>
      </c>
      <c r="H188">
        <f>VLOOKUP($E188,商品一覧!$A$1:$D$9,4,FALSE)</f>
        <v>300</v>
      </c>
      <c r="I188" s="3">
        <v>7</v>
      </c>
      <c r="J188" s="3">
        <f t="shared" si="5"/>
        <v>2100</v>
      </c>
    </row>
    <row r="189" spans="1:10" x14ac:dyDescent="0.45">
      <c r="A189">
        <v>188</v>
      </c>
      <c r="B189" s="2">
        <v>44389</v>
      </c>
      <c r="C189" s="7" t="str">
        <f t="shared" si="4"/>
        <v>平日</v>
      </c>
      <c r="D189" t="s">
        <v>70</v>
      </c>
      <c r="E189" t="s">
        <v>17</v>
      </c>
      <c r="F189" t="str">
        <f>VLOOKUP($E189,商品一覧!$A$1:$D$9,2,FALSE)</f>
        <v>キャロット</v>
      </c>
      <c r="G189" t="str">
        <f>VLOOKUP($E189,商品一覧!$A$1:$D$9,3,FALSE)</f>
        <v>ベジタブル</v>
      </c>
      <c r="H189">
        <f>VLOOKUP($E189,商品一覧!$A$1:$D$9,4,FALSE)</f>
        <v>300</v>
      </c>
      <c r="I189" s="3">
        <v>3</v>
      </c>
      <c r="J189" s="3">
        <f t="shared" si="5"/>
        <v>900</v>
      </c>
    </row>
    <row r="190" spans="1:10" x14ac:dyDescent="0.45">
      <c r="A190">
        <v>189</v>
      </c>
      <c r="B190" s="2">
        <v>44389</v>
      </c>
      <c r="C190" s="7" t="str">
        <f t="shared" si="4"/>
        <v>平日</v>
      </c>
      <c r="D190" t="s">
        <v>70</v>
      </c>
      <c r="E190" t="s">
        <v>20</v>
      </c>
      <c r="F190" t="str">
        <f>VLOOKUP($E190,商品一覧!$A$1:$D$9,2,FALSE)</f>
        <v>ケール＆レモン</v>
      </c>
      <c r="G190" t="str">
        <f>VLOOKUP($E190,商品一覧!$A$1:$D$9,3,FALSE)</f>
        <v>ベジタブル</v>
      </c>
      <c r="H190">
        <f>VLOOKUP($E190,商品一覧!$A$1:$D$9,4,FALSE)</f>
        <v>300</v>
      </c>
      <c r="I190" s="3">
        <v>4</v>
      </c>
      <c r="J190" s="3">
        <f t="shared" si="5"/>
        <v>1200</v>
      </c>
    </row>
    <row r="191" spans="1:10" x14ac:dyDescent="0.45">
      <c r="A191">
        <v>190</v>
      </c>
      <c r="B191" s="2">
        <v>44389</v>
      </c>
      <c r="C191" s="7" t="str">
        <f t="shared" si="4"/>
        <v>平日</v>
      </c>
      <c r="D191" t="s">
        <v>70</v>
      </c>
      <c r="E191" t="s">
        <v>22</v>
      </c>
      <c r="F191" t="str">
        <f>VLOOKUP($E191,商品一覧!$A$1:$D$9,2,FALSE)</f>
        <v>フレッシュトマト</v>
      </c>
      <c r="G191" t="str">
        <f>VLOOKUP($E191,商品一覧!$A$1:$D$9,3,FALSE)</f>
        <v>ベジタブル</v>
      </c>
      <c r="H191">
        <f>VLOOKUP($E191,商品一覧!$A$1:$D$9,4,FALSE)</f>
        <v>300</v>
      </c>
      <c r="I191" s="3">
        <v>4</v>
      </c>
      <c r="J191" s="3">
        <f t="shared" si="5"/>
        <v>1200</v>
      </c>
    </row>
    <row r="192" spans="1:10" x14ac:dyDescent="0.45">
      <c r="A192">
        <v>191</v>
      </c>
      <c r="B192" s="2">
        <v>44389</v>
      </c>
      <c r="C192" s="7" t="str">
        <f t="shared" si="4"/>
        <v>平日</v>
      </c>
      <c r="D192" t="s">
        <v>70</v>
      </c>
      <c r="E192" t="s">
        <v>24</v>
      </c>
      <c r="F192" t="str">
        <f>VLOOKUP($E192,商品一覧!$A$1:$D$9,2,FALSE)</f>
        <v>ホワイトピーチ</v>
      </c>
      <c r="G192" t="str">
        <f>VLOOKUP($E192,商品一覧!$A$1:$D$9,3,FALSE)</f>
        <v>季節限定</v>
      </c>
      <c r="H192">
        <f>VLOOKUP($E192,商品一覧!$A$1:$D$9,4,FALSE)</f>
        <v>450</v>
      </c>
      <c r="I192" s="3">
        <v>3</v>
      </c>
      <c r="J192" s="3">
        <f t="shared" si="5"/>
        <v>1350</v>
      </c>
    </row>
    <row r="193" spans="1:10" x14ac:dyDescent="0.45">
      <c r="A193">
        <v>192</v>
      </c>
      <c r="B193" s="2">
        <v>44389</v>
      </c>
      <c r="C193" s="7" t="str">
        <f t="shared" si="4"/>
        <v>平日</v>
      </c>
      <c r="D193" t="s">
        <v>70</v>
      </c>
      <c r="E193" t="s">
        <v>27</v>
      </c>
      <c r="F193" t="str">
        <f>VLOOKUP($E193,商品一覧!$A$1:$D$9,2,FALSE)</f>
        <v>マスクメロン</v>
      </c>
      <c r="G193" t="str">
        <f>VLOOKUP($E193,商品一覧!$A$1:$D$9,3,FALSE)</f>
        <v>季節限定</v>
      </c>
      <c r="H193">
        <f>VLOOKUP($E193,商品一覧!$A$1:$D$9,4,FALSE)</f>
        <v>500</v>
      </c>
      <c r="I193" s="3">
        <v>6</v>
      </c>
      <c r="J193" s="3">
        <f t="shared" si="5"/>
        <v>3000</v>
      </c>
    </row>
    <row r="194" spans="1:10" x14ac:dyDescent="0.45">
      <c r="A194">
        <v>193</v>
      </c>
      <c r="B194" s="2">
        <v>44390</v>
      </c>
      <c r="C194" s="7" t="str">
        <f t="shared" ref="C194:C257" si="6">IF(WEEKDAY(B194,2)&gt;=6,"土日","平日")</f>
        <v>平日</v>
      </c>
      <c r="D194" t="s">
        <v>69</v>
      </c>
      <c r="E194" t="s">
        <v>10</v>
      </c>
      <c r="F194" t="str">
        <f>VLOOKUP($E194,商品一覧!$A$1:$D$9,2,FALSE)</f>
        <v>いちごミックス</v>
      </c>
      <c r="G194" t="str">
        <f>VLOOKUP($E194,商品一覧!$A$1:$D$9,3,FALSE)</f>
        <v>フルーツ</v>
      </c>
      <c r="H194">
        <f>VLOOKUP($E194,商品一覧!$A$1:$D$9,4,FALSE)</f>
        <v>300</v>
      </c>
      <c r="I194" s="3">
        <v>10</v>
      </c>
      <c r="J194" s="3">
        <f t="shared" ref="J194:J257" si="7">H194*I194</f>
        <v>3000</v>
      </c>
    </row>
    <row r="195" spans="1:10" x14ac:dyDescent="0.45">
      <c r="A195">
        <v>194</v>
      </c>
      <c r="B195" s="2">
        <v>44390</v>
      </c>
      <c r="C195" s="7" t="str">
        <f t="shared" si="6"/>
        <v>平日</v>
      </c>
      <c r="D195" t="s">
        <v>69</v>
      </c>
      <c r="E195" t="s">
        <v>13</v>
      </c>
      <c r="F195" t="str">
        <f>VLOOKUP($E195,商品一覧!$A$1:$D$9,2,FALSE)</f>
        <v>バナナミルク</v>
      </c>
      <c r="G195" t="str">
        <f>VLOOKUP($E195,商品一覧!$A$1:$D$9,3,FALSE)</f>
        <v>フルーツ</v>
      </c>
      <c r="H195">
        <f>VLOOKUP($E195,商品一覧!$A$1:$D$9,4,FALSE)</f>
        <v>300</v>
      </c>
      <c r="I195" s="3">
        <v>5</v>
      </c>
      <c r="J195" s="3">
        <f t="shared" si="7"/>
        <v>1500</v>
      </c>
    </row>
    <row r="196" spans="1:10" x14ac:dyDescent="0.45">
      <c r="A196">
        <v>195</v>
      </c>
      <c r="B196" s="2">
        <v>44390</v>
      </c>
      <c r="C196" s="7" t="str">
        <f t="shared" si="6"/>
        <v>平日</v>
      </c>
      <c r="D196" t="s">
        <v>69</v>
      </c>
      <c r="E196" t="s">
        <v>15</v>
      </c>
      <c r="F196" t="str">
        <f>VLOOKUP($E196,商品一覧!$A$1:$D$9,2,FALSE)</f>
        <v>ブルーベリーヨーグルト</v>
      </c>
      <c r="G196" t="str">
        <f>VLOOKUP($E196,商品一覧!$A$1:$D$9,3,FALSE)</f>
        <v>フルーツ</v>
      </c>
      <c r="H196">
        <f>VLOOKUP($E196,商品一覧!$A$1:$D$9,4,FALSE)</f>
        <v>300</v>
      </c>
      <c r="I196" s="3">
        <v>7</v>
      </c>
      <c r="J196" s="3">
        <f t="shared" si="7"/>
        <v>2100</v>
      </c>
    </row>
    <row r="197" spans="1:10" x14ac:dyDescent="0.45">
      <c r="A197">
        <v>196</v>
      </c>
      <c r="B197" s="2">
        <v>44390</v>
      </c>
      <c r="C197" s="7" t="str">
        <f t="shared" si="6"/>
        <v>平日</v>
      </c>
      <c r="D197" t="s">
        <v>69</v>
      </c>
      <c r="E197" t="s">
        <v>17</v>
      </c>
      <c r="F197" t="str">
        <f>VLOOKUP($E197,商品一覧!$A$1:$D$9,2,FALSE)</f>
        <v>キャロット</v>
      </c>
      <c r="G197" t="str">
        <f>VLOOKUP($E197,商品一覧!$A$1:$D$9,3,FALSE)</f>
        <v>ベジタブル</v>
      </c>
      <c r="H197">
        <f>VLOOKUP($E197,商品一覧!$A$1:$D$9,4,FALSE)</f>
        <v>300</v>
      </c>
      <c r="I197" s="3">
        <v>2</v>
      </c>
      <c r="J197" s="3">
        <f t="shared" si="7"/>
        <v>600</v>
      </c>
    </row>
    <row r="198" spans="1:10" x14ac:dyDescent="0.45">
      <c r="A198">
        <v>197</v>
      </c>
      <c r="B198" s="2">
        <v>44390</v>
      </c>
      <c r="C198" s="7" t="str">
        <f t="shared" si="6"/>
        <v>平日</v>
      </c>
      <c r="D198" t="s">
        <v>69</v>
      </c>
      <c r="E198" t="s">
        <v>20</v>
      </c>
      <c r="F198" t="str">
        <f>VLOOKUP($E198,商品一覧!$A$1:$D$9,2,FALSE)</f>
        <v>ケール＆レモン</v>
      </c>
      <c r="G198" t="str">
        <f>VLOOKUP($E198,商品一覧!$A$1:$D$9,3,FALSE)</f>
        <v>ベジタブル</v>
      </c>
      <c r="H198">
        <f>VLOOKUP($E198,商品一覧!$A$1:$D$9,4,FALSE)</f>
        <v>300</v>
      </c>
      <c r="I198" s="3">
        <v>9</v>
      </c>
      <c r="J198" s="3">
        <f t="shared" si="7"/>
        <v>2700</v>
      </c>
    </row>
    <row r="199" spans="1:10" x14ac:dyDescent="0.45">
      <c r="A199">
        <v>198</v>
      </c>
      <c r="B199" s="2">
        <v>44390</v>
      </c>
      <c r="C199" s="7" t="str">
        <f t="shared" si="6"/>
        <v>平日</v>
      </c>
      <c r="D199" t="s">
        <v>69</v>
      </c>
      <c r="E199" t="s">
        <v>22</v>
      </c>
      <c r="F199" t="str">
        <f>VLOOKUP($E199,商品一覧!$A$1:$D$9,2,FALSE)</f>
        <v>フレッシュトマト</v>
      </c>
      <c r="G199" t="str">
        <f>VLOOKUP($E199,商品一覧!$A$1:$D$9,3,FALSE)</f>
        <v>ベジタブル</v>
      </c>
      <c r="H199">
        <f>VLOOKUP($E199,商品一覧!$A$1:$D$9,4,FALSE)</f>
        <v>300</v>
      </c>
      <c r="I199" s="3">
        <v>2</v>
      </c>
      <c r="J199" s="3">
        <f t="shared" si="7"/>
        <v>600</v>
      </c>
    </row>
    <row r="200" spans="1:10" x14ac:dyDescent="0.45">
      <c r="A200">
        <v>199</v>
      </c>
      <c r="B200" s="2">
        <v>44390</v>
      </c>
      <c r="C200" s="7" t="str">
        <f t="shared" si="6"/>
        <v>平日</v>
      </c>
      <c r="D200" t="s">
        <v>69</v>
      </c>
      <c r="E200" t="s">
        <v>24</v>
      </c>
      <c r="F200" t="str">
        <f>VLOOKUP($E200,商品一覧!$A$1:$D$9,2,FALSE)</f>
        <v>ホワイトピーチ</v>
      </c>
      <c r="G200" t="str">
        <f>VLOOKUP($E200,商品一覧!$A$1:$D$9,3,FALSE)</f>
        <v>季節限定</v>
      </c>
      <c r="H200">
        <f>VLOOKUP($E200,商品一覧!$A$1:$D$9,4,FALSE)</f>
        <v>450</v>
      </c>
      <c r="I200" s="3">
        <v>3</v>
      </c>
      <c r="J200" s="3">
        <f t="shared" si="7"/>
        <v>1350</v>
      </c>
    </row>
    <row r="201" spans="1:10" x14ac:dyDescent="0.45">
      <c r="A201">
        <v>200</v>
      </c>
      <c r="B201" s="2">
        <v>44390</v>
      </c>
      <c r="C201" s="7" t="str">
        <f t="shared" si="6"/>
        <v>平日</v>
      </c>
      <c r="D201" t="s">
        <v>69</v>
      </c>
      <c r="E201" t="s">
        <v>27</v>
      </c>
      <c r="F201" t="str">
        <f>VLOOKUP($E201,商品一覧!$A$1:$D$9,2,FALSE)</f>
        <v>マスクメロン</v>
      </c>
      <c r="G201" t="str">
        <f>VLOOKUP($E201,商品一覧!$A$1:$D$9,3,FALSE)</f>
        <v>季節限定</v>
      </c>
      <c r="H201">
        <f>VLOOKUP($E201,商品一覧!$A$1:$D$9,4,FALSE)</f>
        <v>500</v>
      </c>
      <c r="I201" s="3">
        <v>2</v>
      </c>
      <c r="J201" s="3">
        <f t="shared" si="7"/>
        <v>1000</v>
      </c>
    </row>
    <row r="202" spans="1:10" x14ac:dyDescent="0.45">
      <c r="A202">
        <v>201</v>
      </c>
      <c r="B202" s="2">
        <v>44390</v>
      </c>
      <c r="C202" s="7" t="str">
        <f t="shared" si="6"/>
        <v>平日</v>
      </c>
      <c r="D202" t="s">
        <v>70</v>
      </c>
      <c r="E202" t="s">
        <v>10</v>
      </c>
      <c r="F202" t="str">
        <f>VLOOKUP($E202,商品一覧!$A$1:$D$9,2,FALSE)</f>
        <v>いちごミックス</v>
      </c>
      <c r="G202" t="str">
        <f>VLOOKUP($E202,商品一覧!$A$1:$D$9,3,FALSE)</f>
        <v>フルーツ</v>
      </c>
      <c r="H202">
        <f>VLOOKUP($E202,商品一覧!$A$1:$D$9,4,FALSE)</f>
        <v>300</v>
      </c>
      <c r="I202" s="3">
        <v>5</v>
      </c>
      <c r="J202" s="3">
        <f t="shared" si="7"/>
        <v>1500</v>
      </c>
    </row>
    <row r="203" spans="1:10" x14ac:dyDescent="0.45">
      <c r="A203">
        <v>202</v>
      </c>
      <c r="B203" s="2">
        <v>44390</v>
      </c>
      <c r="C203" s="7" t="str">
        <f t="shared" si="6"/>
        <v>平日</v>
      </c>
      <c r="D203" t="s">
        <v>70</v>
      </c>
      <c r="E203" t="s">
        <v>13</v>
      </c>
      <c r="F203" t="str">
        <f>VLOOKUP($E203,商品一覧!$A$1:$D$9,2,FALSE)</f>
        <v>バナナミルク</v>
      </c>
      <c r="G203" t="str">
        <f>VLOOKUP($E203,商品一覧!$A$1:$D$9,3,FALSE)</f>
        <v>フルーツ</v>
      </c>
      <c r="H203">
        <f>VLOOKUP($E203,商品一覧!$A$1:$D$9,4,FALSE)</f>
        <v>300</v>
      </c>
      <c r="I203" s="3">
        <v>7</v>
      </c>
      <c r="J203" s="3">
        <f t="shared" si="7"/>
        <v>2100</v>
      </c>
    </row>
    <row r="204" spans="1:10" x14ac:dyDescent="0.45">
      <c r="A204">
        <v>203</v>
      </c>
      <c r="B204" s="2">
        <v>44390</v>
      </c>
      <c r="C204" s="7" t="str">
        <f t="shared" si="6"/>
        <v>平日</v>
      </c>
      <c r="D204" t="s">
        <v>70</v>
      </c>
      <c r="E204" t="s">
        <v>15</v>
      </c>
      <c r="F204" t="str">
        <f>VLOOKUP($E204,商品一覧!$A$1:$D$9,2,FALSE)</f>
        <v>ブルーベリーヨーグルト</v>
      </c>
      <c r="G204" t="str">
        <f>VLOOKUP($E204,商品一覧!$A$1:$D$9,3,FALSE)</f>
        <v>フルーツ</v>
      </c>
      <c r="H204">
        <f>VLOOKUP($E204,商品一覧!$A$1:$D$9,4,FALSE)</f>
        <v>300</v>
      </c>
      <c r="I204" s="3">
        <v>7</v>
      </c>
      <c r="J204" s="3">
        <f t="shared" si="7"/>
        <v>2100</v>
      </c>
    </row>
    <row r="205" spans="1:10" x14ac:dyDescent="0.45">
      <c r="A205">
        <v>204</v>
      </c>
      <c r="B205" s="2">
        <v>44390</v>
      </c>
      <c r="C205" s="7" t="str">
        <f t="shared" si="6"/>
        <v>平日</v>
      </c>
      <c r="D205" t="s">
        <v>70</v>
      </c>
      <c r="E205" t="s">
        <v>17</v>
      </c>
      <c r="F205" t="str">
        <f>VLOOKUP($E205,商品一覧!$A$1:$D$9,2,FALSE)</f>
        <v>キャロット</v>
      </c>
      <c r="G205" t="str">
        <f>VLOOKUP($E205,商品一覧!$A$1:$D$9,3,FALSE)</f>
        <v>ベジタブル</v>
      </c>
      <c r="H205">
        <f>VLOOKUP($E205,商品一覧!$A$1:$D$9,4,FALSE)</f>
        <v>300</v>
      </c>
      <c r="I205" s="3">
        <v>3</v>
      </c>
      <c r="J205" s="3">
        <f t="shared" si="7"/>
        <v>900</v>
      </c>
    </row>
    <row r="206" spans="1:10" x14ac:dyDescent="0.45">
      <c r="A206">
        <v>205</v>
      </c>
      <c r="B206" s="2">
        <v>44390</v>
      </c>
      <c r="C206" s="7" t="str">
        <f t="shared" si="6"/>
        <v>平日</v>
      </c>
      <c r="D206" t="s">
        <v>70</v>
      </c>
      <c r="E206" t="s">
        <v>20</v>
      </c>
      <c r="F206" t="str">
        <f>VLOOKUP($E206,商品一覧!$A$1:$D$9,2,FALSE)</f>
        <v>ケール＆レモン</v>
      </c>
      <c r="G206" t="str">
        <f>VLOOKUP($E206,商品一覧!$A$1:$D$9,3,FALSE)</f>
        <v>ベジタブル</v>
      </c>
      <c r="H206">
        <f>VLOOKUP($E206,商品一覧!$A$1:$D$9,4,FALSE)</f>
        <v>300</v>
      </c>
      <c r="I206" s="3">
        <v>2</v>
      </c>
      <c r="J206" s="3">
        <f t="shared" si="7"/>
        <v>600</v>
      </c>
    </row>
    <row r="207" spans="1:10" x14ac:dyDescent="0.45">
      <c r="A207">
        <v>206</v>
      </c>
      <c r="B207" s="2">
        <v>44390</v>
      </c>
      <c r="C207" s="7" t="str">
        <f t="shared" si="6"/>
        <v>平日</v>
      </c>
      <c r="D207" t="s">
        <v>70</v>
      </c>
      <c r="E207" t="s">
        <v>22</v>
      </c>
      <c r="F207" t="str">
        <f>VLOOKUP($E207,商品一覧!$A$1:$D$9,2,FALSE)</f>
        <v>フレッシュトマト</v>
      </c>
      <c r="G207" t="str">
        <f>VLOOKUP($E207,商品一覧!$A$1:$D$9,3,FALSE)</f>
        <v>ベジタブル</v>
      </c>
      <c r="H207">
        <f>VLOOKUP($E207,商品一覧!$A$1:$D$9,4,FALSE)</f>
        <v>300</v>
      </c>
      <c r="I207" s="3">
        <v>2</v>
      </c>
      <c r="J207" s="3">
        <f t="shared" si="7"/>
        <v>600</v>
      </c>
    </row>
    <row r="208" spans="1:10" x14ac:dyDescent="0.45">
      <c r="A208">
        <v>207</v>
      </c>
      <c r="B208" s="2">
        <v>44390</v>
      </c>
      <c r="C208" s="7" t="str">
        <f t="shared" si="6"/>
        <v>平日</v>
      </c>
      <c r="D208" t="s">
        <v>70</v>
      </c>
      <c r="E208" t="s">
        <v>24</v>
      </c>
      <c r="F208" t="str">
        <f>VLOOKUP($E208,商品一覧!$A$1:$D$9,2,FALSE)</f>
        <v>ホワイトピーチ</v>
      </c>
      <c r="G208" t="str">
        <f>VLOOKUP($E208,商品一覧!$A$1:$D$9,3,FALSE)</f>
        <v>季節限定</v>
      </c>
      <c r="H208">
        <f>VLOOKUP($E208,商品一覧!$A$1:$D$9,4,FALSE)</f>
        <v>450</v>
      </c>
      <c r="I208" s="3">
        <v>7</v>
      </c>
      <c r="J208" s="3">
        <f t="shared" si="7"/>
        <v>3150</v>
      </c>
    </row>
    <row r="209" spans="1:10" x14ac:dyDescent="0.45">
      <c r="A209">
        <v>208</v>
      </c>
      <c r="B209" s="2">
        <v>44390</v>
      </c>
      <c r="C209" s="7" t="str">
        <f t="shared" si="6"/>
        <v>平日</v>
      </c>
      <c r="D209" t="s">
        <v>70</v>
      </c>
      <c r="E209" t="s">
        <v>27</v>
      </c>
      <c r="F209" t="str">
        <f>VLOOKUP($E209,商品一覧!$A$1:$D$9,2,FALSE)</f>
        <v>マスクメロン</v>
      </c>
      <c r="G209" t="str">
        <f>VLOOKUP($E209,商品一覧!$A$1:$D$9,3,FALSE)</f>
        <v>季節限定</v>
      </c>
      <c r="H209">
        <f>VLOOKUP($E209,商品一覧!$A$1:$D$9,4,FALSE)</f>
        <v>500</v>
      </c>
      <c r="I209" s="3">
        <v>6</v>
      </c>
      <c r="J209" s="3">
        <f t="shared" si="7"/>
        <v>3000</v>
      </c>
    </row>
    <row r="210" spans="1:10" x14ac:dyDescent="0.45">
      <c r="A210">
        <v>209</v>
      </c>
      <c r="B210" s="2">
        <v>44391</v>
      </c>
      <c r="C210" s="7" t="str">
        <f t="shared" si="6"/>
        <v>平日</v>
      </c>
      <c r="D210" t="s">
        <v>69</v>
      </c>
      <c r="E210" t="s">
        <v>10</v>
      </c>
      <c r="F210" t="str">
        <f>VLOOKUP($E210,商品一覧!$A$1:$D$9,2,FALSE)</f>
        <v>いちごミックス</v>
      </c>
      <c r="G210" t="str">
        <f>VLOOKUP($E210,商品一覧!$A$1:$D$9,3,FALSE)</f>
        <v>フルーツ</v>
      </c>
      <c r="H210">
        <f>VLOOKUP($E210,商品一覧!$A$1:$D$9,4,FALSE)</f>
        <v>300</v>
      </c>
      <c r="I210" s="3">
        <v>4</v>
      </c>
      <c r="J210" s="3">
        <f t="shared" si="7"/>
        <v>1200</v>
      </c>
    </row>
    <row r="211" spans="1:10" x14ac:dyDescent="0.45">
      <c r="A211">
        <v>210</v>
      </c>
      <c r="B211" s="2">
        <v>44391</v>
      </c>
      <c r="C211" s="7" t="str">
        <f t="shared" si="6"/>
        <v>平日</v>
      </c>
      <c r="D211" t="s">
        <v>69</v>
      </c>
      <c r="E211" t="s">
        <v>13</v>
      </c>
      <c r="F211" t="str">
        <f>VLOOKUP($E211,商品一覧!$A$1:$D$9,2,FALSE)</f>
        <v>バナナミルク</v>
      </c>
      <c r="G211" t="str">
        <f>VLOOKUP($E211,商品一覧!$A$1:$D$9,3,FALSE)</f>
        <v>フルーツ</v>
      </c>
      <c r="H211">
        <f>VLOOKUP($E211,商品一覧!$A$1:$D$9,4,FALSE)</f>
        <v>300</v>
      </c>
      <c r="I211" s="3">
        <v>9</v>
      </c>
      <c r="J211" s="3">
        <f t="shared" si="7"/>
        <v>2700</v>
      </c>
    </row>
    <row r="212" spans="1:10" x14ac:dyDescent="0.45">
      <c r="A212">
        <v>211</v>
      </c>
      <c r="B212" s="2">
        <v>44391</v>
      </c>
      <c r="C212" s="7" t="str">
        <f t="shared" si="6"/>
        <v>平日</v>
      </c>
      <c r="D212" t="s">
        <v>69</v>
      </c>
      <c r="E212" t="s">
        <v>15</v>
      </c>
      <c r="F212" t="str">
        <f>VLOOKUP($E212,商品一覧!$A$1:$D$9,2,FALSE)</f>
        <v>ブルーベリーヨーグルト</v>
      </c>
      <c r="G212" t="str">
        <f>VLOOKUP($E212,商品一覧!$A$1:$D$9,3,FALSE)</f>
        <v>フルーツ</v>
      </c>
      <c r="H212">
        <f>VLOOKUP($E212,商品一覧!$A$1:$D$9,4,FALSE)</f>
        <v>300</v>
      </c>
      <c r="I212" s="3">
        <v>7</v>
      </c>
      <c r="J212" s="3">
        <f t="shared" si="7"/>
        <v>2100</v>
      </c>
    </row>
    <row r="213" spans="1:10" x14ac:dyDescent="0.45">
      <c r="A213">
        <v>212</v>
      </c>
      <c r="B213" s="2">
        <v>44391</v>
      </c>
      <c r="C213" s="7" t="str">
        <f t="shared" si="6"/>
        <v>平日</v>
      </c>
      <c r="D213" t="s">
        <v>69</v>
      </c>
      <c r="E213" t="s">
        <v>17</v>
      </c>
      <c r="F213" t="str">
        <f>VLOOKUP($E213,商品一覧!$A$1:$D$9,2,FALSE)</f>
        <v>キャロット</v>
      </c>
      <c r="G213" t="str">
        <f>VLOOKUP($E213,商品一覧!$A$1:$D$9,3,FALSE)</f>
        <v>ベジタブル</v>
      </c>
      <c r="H213">
        <f>VLOOKUP($E213,商品一覧!$A$1:$D$9,4,FALSE)</f>
        <v>300</v>
      </c>
      <c r="I213" s="3">
        <v>3</v>
      </c>
      <c r="J213" s="3">
        <f t="shared" si="7"/>
        <v>900</v>
      </c>
    </row>
    <row r="214" spans="1:10" x14ac:dyDescent="0.45">
      <c r="A214">
        <v>213</v>
      </c>
      <c r="B214" s="2">
        <v>44391</v>
      </c>
      <c r="C214" s="7" t="str">
        <f t="shared" si="6"/>
        <v>平日</v>
      </c>
      <c r="D214" t="s">
        <v>69</v>
      </c>
      <c r="E214" t="s">
        <v>20</v>
      </c>
      <c r="F214" t="str">
        <f>VLOOKUP($E214,商品一覧!$A$1:$D$9,2,FALSE)</f>
        <v>ケール＆レモン</v>
      </c>
      <c r="G214" t="str">
        <f>VLOOKUP($E214,商品一覧!$A$1:$D$9,3,FALSE)</f>
        <v>ベジタブル</v>
      </c>
      <c r="H214">
        <f>VLOOKUP($E214,商品一覧!$A$1:$D$9,4,FALSE)</f>
        <v>300</v>
      </c>
      <c r="I214" s="3">
        <v>9</v>
      </c>
      <c r="J214" s="3">
        <f t="shared" si="7"/>
        <v>2700</v>
      </c>
    </row>
    <row r="215" spans="1:10" x14ac:dyDescent="0.45">
      <c r="A215">
        <v>214</v>
      </c>
      <c r="B215" s="2">
        <v>44391</v>
      </c>
      <c r="C215" s="7" t="str">
        <f t="shared" si="6"/>
        <v>平日</v>
      </c>
      <c r="D215" t="s">
        <v>69</v>
      </c>
      <c r="E215" t="s">
        <v>22</v>
      </c>
      <c r="F215" t="str">
        <f>VLOOKUP($E215,商品一覧!$A$1:$D$9,2,FALSE)</f>
        <v>フレッシュトマト</v>
      </c>
      <c r="G215" t="str">
        <f>VLOOKUP($E215,商品一覧!$A$1:$D$9,3,FALSE)</f>
        <v>ベジタブル</v>
      </c>
      <c r="H215">
        <f>VLOOKUP($E215,商品一覧!$A$1:$D$9,4,FALSE)</f>
        <v>300</v>
      </c>
      <c r="I215" s="3">
        <v>5</v>
      </c>
      <c r="J215" s="3">
        <f t="shared" si="7"/>
        <v>1500</v>
      </c>
    </row>
    <row r="216" spans="1:10" x14ac:dyDescent="0.45">
      <c r="A216">
        <v>215</v>
      </c>
      <c r="B216" s="2">
        <v>44391</v>
      </c>
      <c r="C216" s="7" t="str">
        <f t="shared" si="6"/>
        <v>平日</v>
      </c>
      <c r="D216" t="s">
        <v>69</v>
      </c>
      <c r="E216" t="s">
        <v>24</v>
      </c>
      <c r="F216" t="str">
        <f>VLOOKUP($E216,商品一覧!$A$1:$D$9,2,FALSE)</f>
        <v>ホワイトピーチ</v>
      </c>
      <c r="G216" t="str">
        <f>VLOOKUP($E216,商品一覧!$A$1:$D$9,3,FALSE)</f>
        <v>季節限定</v>
      </c>
      <c r="H216">
        <f>VLOOKUP($E216,商品一覧!$A$1:$D$9,4,FALSE)</f>
        <v>450</v>
      </c>
      <c r="I216" s="3">
        <v>2</v>
      </c>
      <c r="J216" s="3">
        <f t="shared" si="7"/>
        <v>900</v>
      </c>
    </row>
    <row r="217" spans="1:10" x14ac:dyDescent="0.45">
      <c r="A217">
        <v>216</v>
      </c>
      <c r="B217" s="2">
        <v>44391</v>
      </c>
      <c r="C217" s="7" t="str">
        <f t="shared" si="6"/>
        <v>平日</v>
      </c>
      <c r="D217" t="s">
        <v>69</v>
      </c>
      <c r="E217" t="s">
        <v>27</v>
      </c>
      <c r="F217" t="str">
        <f>VLOOKUP($E217,商品一覧!$A$1:$D$9,2,FALSE)</f>
        <v>マスクメロン</v>
      </c>
      <c r="G217" t="str">
        <f>VLOOKUP($E217,商品一覧!$A$1:$D$9,3,FALSE)</f>
        <v>季節限定</v>
      </c>
      <c r="H217">
        <f>VLOOKUP($E217,商品一覧!$A$1:$D$9,4,FALSE)</f>
        <v>500</v>
      </c>
      <c r="I217" s="3">
        <v>4</v>
      </c>
      <c r="J217" s="3">
        <f t="shared" si="7"/>
        <v>2000</v>
      </c>
    </row>
    <row r="218" spans="1:10" x14ac:dyDescent="0.45">
      <c r="A218">
        <v>217</v>
      </c>
      <c r="B218" s="2">
        <v>44391</v>
      </c>
      <c r="C218" s="7" t="str">
        <f t="shared" si="6"/>
        <v>平日</v>
      </c>
      <c r="D218" t="s">
        <v>70</v>
      </c>
      <c r="E218" t="s">
        <v>10</v>
      </c>
      <c r="F218" t="str">
        <f>VLOOKUP($E218,商品一覧!$A$1:$D$9,2,FALSE)</f>
        <v>いちごミックス</v>
      </c>
      <c r="G218" t="str">
        <f>VLOOKUP($E218,商品一覧!$A$1:$D$9,3,FALSE)</f>
        <v>フルーツ</v>
      </c>
      <c r="H218">
        <f>VLOOKUP($E218,商品一覧!$A$1:$D$9,4,FALSE)</f>
        <v>300</v>
      </c>
      <c r="I218" s="3">
        <v>2</v>
      </c>
      <c r="J218" s="3">
        <f t="shared" si="7"/>
        <v>600</v>
      </c>
    </row>
    <row r="219" spans="1:10" x14ac:dyDescent="0.45">
      <c r="A219">
        <v>218</v>
      </c>
      <c r="B219" s="2">
        <v>44391</v>
      </c>
      <c r="C219" s="7" t="str">
        <f t="shared" si="6"/>
        <v>平日</v>
      </c>
      <c r="D219" t="s">
        <v>70</v>
      </c>
      <c r="E219" t="s">
        <v>13</v>
      </c>
      <c r="F219" t="str">
        <f>VLOOKUP($E219,商品一覧!$A$1:$D$9,2,FALSE)</f>
        <v>バナナミルク</v>
      </c>
      <c r="G219" t="str">
        <f>VLOOKUP($E219,商品一覧!$A$1:$D$9,3,FALSE)</f>
        <v>フルーツ</v>
      </c>
      <c r="H219">
        <f>VLOOKUP($E219,商品一覧!$A$1:$D$9,4,FALSE)</f>
        <v>300</v>
      </c>
      <c r="I219" s="3">
        <v>8</v>
      </c>
      <c r="J219" s="3">
        <f t="shared" si="7"/>
        <v>2400</v>
      </c>
    </row>
    <row r="220" spans="1:10" x14ac:dyDescent="0.45">
      <c r="A220">
        <v>219</v>
      </c>
      <c r="B220" s="2">
        <v>44391</v>
      </c>
      <c r="C220" s="7" t="str">
        <f t="shared" si="6"/>
        <v>平日</v>
      </c>
      <c r="D220" t="s">
        <v>70</v>
      </c>
      <c r="E220" t="s">
        <v>15</v>
      </c>
      <c r="F220" t="str">
        <f>VLOOKUP($E220,商品一覧!$A$1:$D$9,2,FALSE)</f>
        <v>ブルーベリーヨーグルト</v>
      </c>
      <c r="G220" t="str">
        <f>VLOOKUP($E220,商品一覧!$A$1:$D$9,3,FALSE)</f>
        <v>フルーツ</v>
      </c>
      <c r="H220">
        <f>VLOOKUP($E220,商品一覧!$A$1:$D$9,4,FALSE)</f>
        <v>300</v>
      </c>
      <c r="I220" s="3">
        <v>6</v>
      </c>
      <c r="J220" s="3">
        <f t="shared" si="7"/>
        <v>1800</v>
      </c>
    </row>
    <row r="221" spans="1:10" x14ac:dyDescent="0.45">
      <c r="A221">
        <v>220</v>
      </c>
      <c r="B221" s="2">
        <v>44391</v>
      </c>
      <c r="C221" s="7" t="str">
        <f t="shared" si="6"/>
        <v>平日</v>
      </c>
      <c r="D221" t="s">
        <v>70</v>
      </c>
      <c r="E221" t="s">
        <v>17</v>
      </c>
      <c r="F221" t="str">
        <f>VLOOKUP($E221,商品一覧!$A$1:$D$9,2,FALSE)</f>
        <v>キャロット</v>
      </c>
      <c r="G221" t="str">
        <f>VLOOKUP($E221,商品一覧!$A$1:$D$9,3,FALSE)</f>
        <v>ベジタブル</v>
      </c>
      <c r="H221">
        <f>VLOOKUP($E221,商品一覧!$A$1:$D$9,4,FALSE)</f>
        <v>300</v>
      </c>
      <c r="I221" s="3">
        <v>4</v>
      </c>
      <c r="J221" s="3">
        <f t="shared" si="7"/>
        <v>1200</v>
      </c>
    </row>
    <row r="222" spans="1:10" x14ac:dyDescent="0.45">
      <c r="A222">
        <v>221</v>
      </c>
      <c r="B222" s="2">
        <v>44391</v>
      </c>
      <c r="C222" s="7" t="str">
        <f t="shared" si="6"/>
        <v>平日</v>
      </c>
      <c r="D222" t="s">
        <v>70</v>
      </c>
      <c r="E222" t="s">
        <v>20</v>
      </c>
      <c r="F222" t="str">
        <f>VLOOKUP($E222,商品一覧!$A$1:$D$9,2,FALSE)</f>
        <v>ケール＆レモン</v>
      </c>
      <c r="G222" t="str">
        <f>VLOOKUP($E222,商品一覧!$A$1:$D$9,3,FALSE)</f>
        <v>ベジタブル</v>
      </c>
      <c r="H222">
        <f>VLOOKUP($E222,商品一覧!$A$1:$D$9,4,FALSE)</f>
        <v>300</v>
      </c>
      <c r="I222" s="3">
        <v>3</v>
      </c>
      <c r="J222" s="3">
        <f t="shared" si="7"/>
        <v>900</v>
      </c>
    </row>
    <row r="223" spans="1:10" x14ac:dyDescent="0.45">
      <c r="A223">
        <v>222</v>
      </c>
      <c r="B223" s="2">
        <v>44391</v>
      </c>
      <c r="C223" s="7" t="str">
        <f t="shared" si="6"/>
        <v>平日</v>
      </c>
      <c r="D223" t="s">
        <v>70</v>
      </c>
      <c r="E223" t="s">
        <v>22</v>
      </c>
      <c r="F223" t="str">
        <f>VLOOKUP($E223,商品一覧!$A$1:$D$9,2,FALSE)</f>
        <v>フレッシュトマト</v>
      </c>
      <c r="G223" t="str">
        <f>VLOOKUP($E223,商品一覧!$A$1:$D$9,3,FALSE)</f>
        <v>ベジタブル</v>
      </c>
      <c r="H223">
        <f>VLOOKUP($E223,商品一覧!$A$1:$D$9,4,FALSE)</f>
        <v>300</v>
      </c>
      <c r="I223" s="3">
        <v>1</v>
      </c>
      <c r="J223" s="3">
        <f t="shared" si="7"/>
        <v>300</v>
      </c>
    </row>
    <row r="224" spans="1:10" x14ac:dyDescent="0.45">
      <c r="A224">
        <v>223</v>
      </c>
      <c r="B224" s="2">
        <v>44391</v>
      </c>
      <c r="C224" s="7" t="str">
        <f t="shared" si="6"/>
        <v>平日</v>
      </c>
      <c r="D224" t="s">
        <v>70</v>
      </c>
      <c r="E224" t="s">
        <v>24</v>
      </c>
      <c r="F224" t="str">
        <f>VLOOKUP($E224,商品一覧!$A$1:$D$9,2,FALSE)</f>
        <v>ホワイトピーチ</v>
      </c>
      <c r="G224" t="str">
        <f>VLOOKUP($E224,商品一覧!$A$1:$D$9,3,FALSE)</f>
        <v>季節限定</v>
      </c>
      <c r="H224">
        <f>VLOOKUP($E224,商品一覧!$A$1:$D$9,4,FALSE)</f>
        <v>450</v>
      </c>
      <c r="I224" s="3">
        <v>6</v>
      </c>
      <c r="J224" s="3">
        <f t="shared" si="7"/>
        <v>2700</v>
      </c>
    </row>
    <row r="225" spans="1:10" x14ac:dyDescent="0.45">
      <c r="A225">
        <v>224</v>
      </c>
      <c r="B225" s="2">
        <v>44391</v>
      </c>
      <c r="C225" s="7" t="str">
        <f t="shared" si="6"/>
        <v>平日</v>
      </c>
      <c r="D225" t="s">
        <v>70</v>
      </c>
      <c r="E225" t="s">
        <v>27</v>
      </c>
      <c r="F225" t="str">
        <f>VLOOKUP($E225,商品一覧!$A$1:$D$9,2,FALSE)</f>
        <v>マスクメロン</v>
      </c>
      <c r="G225" t="str">
        <f>VLOOKUP($E225,商品一覧!$A$1:$D$9,3,FALSE)</f>
        <v>季節限定</v>
      </c>
      <c r="H225">
        <f>VLOOKUP($E225,商品一覧!$A$1:$D$9,4,FALSE)</f>
        <v>500</v>
      </c>
      <c r="I225" s="3">
        <v>5</v>
      </c>
      <c r="J225" s="3">
        <f t="shared" si="7"/>
        <v>2500</v>
      </c>
    </row>
    <row r="226" spans="1:10" x14ac:dyDescent="0.45">
      <c r="A226">
        <v>225</v>
      </c>
      <c r="B226" s="2">
        <v>44392</v>
      </c>
      <c r="C226" s="7" t="str">
        <f t="shared" si="6"/>
        <v>平日</v>
      </c>
      <c r="D226" t="s">
        <v>69</v>
      </c>
      <c r="E226" t="s">
        <v>10</v>
      </c>
      <c r="F226" t="str">
        <f>VLOOKUP($E226,商品一覧!$A$1:$D$9,2,FALSE)</f>
        <v>いちごミックス</v>
      </c>
      <c r="G226" t="str">
        <f>VLOOKUP($E226,商品一覧!$A$1:$D$9,3,FALSE)</f>
        <v>フルーツ</v>
      </c>
      <c r="H226">
        <f>VLOOKUP($E226,商品一覧!$A$1:$D$9,4,FALSE)</f>
        <v>300</v>
      </c>
      <c r="I226" s="3">
        <v>4</v>
      </c>
      <c r="J226" s="3">
        <f t="shared" si="7"/>
        <v>1200</v>
      </c>
    </row>
    <row r="227" spans="1:10" x14ac:dyDescent="0.45">
      <c r="A227">
        <v>226</v>
      </c>
      <c r="B227" s="2">
        <v>44392</v>
      </c>
      <c r="C227" s="7" t="str">
        <f t="shared" si="6"/>
        <v>平日</v>
      </c>
      <c r="D227" t="s">
        <v>69</v>
      </c>
      <c r="E227" t="s">
        <v>13</v>
      </c>
      <c r="F227" t="str">
        <f>VLOOKUP($E227,商品一覧!$A$1:$D$9,2,FALSE)</f>
        <v>バナナミルク</v>
      </c>
      <c r="G227" t="str">
        <f>VLOOKUP($E227,商品一覧!$A$1:$D$9,3,FALSE)</f>
        <v>フルーツ</v>
      </c>
      <c r="H227">
        <f>VLOOKUP($E227,商品一覧!$A$1:$D$9,4,FALSE)</f>
        <v>300</v>
      </c>
      <c r="I227" s="3">
        <v>4</v>
      </c>
      <c r="J227" s="3">
        <f t="shared" si="7"/>
        <v>1200</v>
      </c>
    </row>
    <row r="228" spans="1:10" x14ac:dyDescent="0.45">
      <c r="A228">
        <v>227</v>
      </c>
      <c r="B228" s="2">
        <v>44392</v>
      </c>
      <c r="C228" s="7" t="str">
        <f t="shared" si="6"/>
        <v>平日</v>
      </c>
      <c r="D228" t="s">
        <v>69</v>
      </c>
      <c r="E228" t="s">
        <v>15</v>
      </c>
      <c r="F228" t="str">
        <f>VLOOKUP($E228,商品一覧!$A$1:$D$9,2,FALSE)</f>
        <v>ブルーベリーヨーグルト</v>
      </c>
      <c r="G228" t="str">
        <f>VLOOKUP($E228,商品一覧!$A$1:$D$9,3,FALSE)</f>
        <v>フルーツ</v>
      </c>
      <c r="H228">
        <f>VLOOKUP($E228,商品一覧!$A$1:$D$9,4,FALSE)</f>
        <v>300</v>
      </c>
      <c r="I228" s="3">
        <v>2</v>
      </c>
      <c r="J228" s="3">
        <f t="shared" si="7"/>
        <v>600</v>
      </c>
    </row>
    <row r="229" spans="1:10" x14ac:dyDescent="0.45">
      <c r="A229">
        <v>228</v>
      </c>
      <c r="B229" s="2">
        <v>44392</v>
      </c>
      <c r="C229" s="7" t="str">
        <f t="shared" si="6"/>
        <v>平日</v>
      </c>
      <c r="D229" t="s">
        <v>69</v>
      </c>
      <c r="E229" t="s">
        <v>17</v>
      </c>
      <c r="F229" t="str">
        <f>VLOOKUP($E229,商品一覧!$A$1:$D$9,2,FALSE)</f>
        <v>キャロット</v>
      </c>
      <c r="G229" t="str">
        <f>VLOOKUP($E229,商品一覧!$A$1:$D$9,3,FALSE)</f>
        <v>ベジタブル</v>
      </c>
      <c r="H229">
        <f>VLOOKUP($E229,商品一覧!$A$1:$D$9,4,FALSE)</f>
        <v>300</v>
      </c>
      <c r="I229" s="3">
        <v>1</v>
      </c>
      <c r="J229" s="3">
        <f t="shared" si="7"/>
        <v>300</v>
      </c>
    </row>
    <row r="230" spans="1:10" x14ac:dyDescent="0.45">
      <c r="A230">
        <v>229</v>
      </c>
      <c r="B230" s="2">
        <v>44392</v>
      </c>
      <c r="C230" s="7" t="str">
        <f t="shared" si="6"/>
        <v>平日</v>
      </c>
      <c r="D230" t="s">
        <v>69</v>
      </c>
      <c r="E230" t="s">
        <v>20</v>
      </c>
      <c r="F230" t="str">
        <f>VLOOKUP($E230,商品一覧!$A$1:$D$9,2,FALSE)</f>
        <v>ケール＆レモン</v>
      </c>
      <c r="G230" t="str">
        <f>VLOOKUP($E230,商品一覧!$A$1:$D$9,3,FALSE)</f>
        <v>ベジタブル</v>
      </c>
      <c r="H230">
        <f>VLOOKUP($E230,商品一覧!$A$1:$D$9,4,FALSE)</f>
        <v>300</v>
      </c>
      <c r="I230" s="3">
        <v>10</v>
      </c>
      <c r="J230" s="3">
        <f t="shared" si="7"/>
        <v>3000</v>
      </c>
    </row>
    <row r="231" spans="1:10" x14ac:dyDescent="0.45">
      <c r="A231">
        <v>230</v>
      </c>
      <c r="B231" s="2">
        <v>44392</v>
      </c>
      <c r="C231" s="7" t="str">
        <f t="shared" si="6"/>
        <v>平日</v>
      </c>
      <c r="D231" t="s">
        <v>69</v>
      </c>
      <c r="E231" t="s">
        <v>22</v>
      </c>
      <c r="F231" t="str">
        <f>VLOOKUP($E231,商品一覧!$A$1:$D$9,2,FALSE)</f>
        <v>フレッシュトマト</v>
      </c>
      <c r="G231" t="str">
        <f>VLOOKUP($E231,商品一覧!$A$1:$D$9,3,FALSE)</f>
        <v>ベジタブル</v>
      </c>
      <c r="H231">
        <f>VLOOKUP($E231,商品一覧!$A$1:$D$9,4,FALSE)</f>
        <v>300</v>
      </c>
      <c r="I231" s="3">
        <v>3</v>
      </c>
      <c r="J231" s="3">
        <f t="shared" si="7"/>
        <v>900</v>
      </c>
    </row>
    <row r="232" spans="1:10" x14ac:dyDescent="0.45">
      <c r="A232">
        <v>231</v>
      </c>
      <c r="B232" s="2">
        <v>44392</v>
      </c>
      <c r="C232" s="7" t="str">
        <f t="shared" si="6"/>
        <v>平日</v>
      </c>
      <c r="D232" t="s">
        <v>69</v>
      </c>
      <c r="E232" t="s">
        <v>24</v>
      </c>
      <c r="F232" t="str">
        <f>VLOOKUP($E232,商品一覧!$A$1:$D$9,2,FALSE)</f>
        <v>ホワイトピーチ</v>
      </c>
      <c r="G232" t="str">
        <f>VLOOKUP($E232,商品一覧!$A$1:$D$9,3,FALSE)</f>
        <v>季節限定</v>
      </c>
      <c r="H232">
        <f>VLOOKUP($E232,商品一覧!$A$1:$D$9,4,FALSE)</f>
        <v>450</v>
      </c>
      <c r="I232" s="3">
        <v>5</v>
      </c>
      <c r="J232" s="3">
        <f t="shared" si="7"/>
        <v>2250</v>
      </c>
    </row>
    <row r="233" spans="1:10" x14ac:dyDescent="0.45">
      <c r="A233">
        <v>232</v>
      </c>
      <c r="B233" s="2">
        <v>44392</v>
      </c>
      <c r="C233" s="7" t="str">
        <f t="shared" si="6"/>
        <v>平日</v>
      </c>
      <c r="D233" t="s">
        <v>69</v>
      </c>
      <c r="E233" t="s">
        <v>27</v>
      </c>
      <c r="F233" t="str">
        <f>VLOOKUP($E233,商品一覧!$A$1:$D$9,2,FALSE)</f>
        <v>マスクメロン</v>
      </c>
      <c r="G233" t="str">
        <f>VLOOKUP($E233,商品一覧!$A$1:$D$9,3,FALSE)</f>
        <v>季節限定</v>
      </c>
      <c r="H233">
        <f>VLOOKUP($E233,商品一覧!$A$1:$D$9,4,FALSE)</f>
        <v>500</v>
      </c>
      <c r="I233" s="3">
        <v>6</v>
      </c>
      <c r="J233" s="3">
        <f t="shared" si="7"/>
        <v>3000</v>
      </c>
    </row>
    <row r="234" spans="1:10" x14ac:dyDescent="0.45">
      <c r="A234">
        <v>233</v>
      </c>
      <c r="B234" s="2">
        <v>44392</v>
      </c>
      <c r="C234" s="7" t="str">
        <f t="shared" si="6"/>
        <v>平日</v>
      </c>
      <c r="D234" t="s">
        <v>70</v>
      </c>
      <c r="E234" t="s">
        <v>10</v>
      </c>
      <c r="F234" t="str">
        <f>VLOOKUP($E234,商品一覧!$A$1:$D$9,2,FALSE)</f>
        <v>いちごミックス</v>
      </c>
      <c r="G234" t="str">
        <f>VLOOKUP($E234,商品一覧!$A$1:$D$9,3,FALSE)</f>
        <v>フルーツ</v>
      </c>
      <c r="H234">
        <f>VLOOKUP($E234,商品一覧!$A$1:$D$9,4,FALSE)</f>
        <v>300</v>
      </c>
      <c r="I234" s="3">
        <v>2</v>
      </c>
      <c r="J234" s="3">
        <f t="shared" si="7"/>
        <v>600</v>
      </c>
    </row>
    <row r="235" spans="1:10" x14ac:dyDescent="0.45">
      <c r="A235">
        <v>234</v>
      </c>
      <c r="B235" s="2">
        <v>44392</v>
      </c>
      <c r="C235" s="7" t="str">
        <f t="shared" si="6"/>
        <v>平日</v>
      </c>
      <c r="D235" t="s">
        <v>70</v>
      </c>
      <c r="E235" t="s">
        <v>13</v>
      </c>
      <c r="F235" t="str">
        <f>VLOOKUP($E235,商品一覧!$A$1:$D$9,2,FALSE)</f>
        <v>バナナミルク</v>
      </c>
      <c r="G235" t="str">
        <f>VLOOKUP($E235,商品一覧!$A$1:$D$9,3,FALSE)</f>
        <v>フルーツ</v>
      </c>
      <c r="H235">
        <f>VLOOKUP($E235,商品一覧!$A$1:$D$9,4,FALSE)</f>
        <v>300</v>
      </c>
      <c r="I235" s="3">
        <v>7</v>
      </c>
      <c r="J235" s="3">
        <f t="shared" si="7"/>
        <v>2100</v>
      </c>
    </row>
    <row r="236" spans="1:10" x14ac:dyDescent="0.45">
      <c r="A236">
        <v>235</v>
      </c>
      <c r="B236" s="2">
        <v>44392</v>
      </c>
      <c r="C236" s="7" t="str">
        <f t="shared" si="6"/>
        <v>平日</v>
      </c>
      <c r="D236" t="s">
        <v>70</v>
      </c>
      <c r="E236" t="s">
        <v>15</v>
      </c>
      <c r="F236" t="str">
        <f>VLOOKUP($E236,商品一覧!$A$1:$D$9,2,FALSE)</f>
        <v>ブルーベリーヨーグルト</v>
      </c>
      <c r="G236" t="str">
        <f>VLOOKUP($E236,商品一覧!$A$1:$D$9,3,FALSE)</f>
        <v>フルーツ</v>
      </c>
      <c r="H236">
        <f>VLOOKUP($E236,商品一覧!$A$1:$D$9,4,FALSE)</f>
        <v>300</v>
      </c>
      <c r="I236" s="3">
        <v>10</v>
      </c>
      <c r="J236" s="3">
        <f t="shared" si="7"/>
        <v>3000</v>
      </c>
    </row>
    <row r="237" spans="1:10" x14ac:dyDescent="0.45">
      <c r="A237">
        <v>236</v>
      </c>
      <c r="B237" s="2">
        <v>44392</v>
      </c>
      <c r="C237" s="7" t="str">
        <f t="shared" si="6"/>
        <v>平日</v>
      </c>
      <c r="D237" t="s">
        <v>70</v>
      </c>
      <c r="E237" t="s">
        <v>17</v>
      </c>
      <c r="F237" t="str">
        <f>VLOOKUP($E237,商品一覧!$A$1:$D$9,2,FALSE)</f>
        <v>キャロット</v>
      </c>
      <c r="G237" t="str">
        <f>VLOOKUP($E237,商品一覧!$A$1:$D$9,3,FALSE)</f>
        <v>ベジタブル</v>
      </c>
      <c r="H237">
        <f>VLOOKUP($E237,商品一覧!$A$1:$D$9,4,FALSE)</f>
        <v>300</v>
      </c>
      <c r="I237" s="3">
        <v>3</v>
      </c>
      <c r="J237" s="3">
        <f t="shared" si="7"/>
        <v>900</v>
      </c>
    </row>
    <row r="238" spans="1:10" x14ac:dyDescent="0.45">
      <c r="A238">
        <v>237</v>
      </c>
      <c r="B238" s="2">
        <v>44392</v>
      </c>
      <c r="C238" s="7" t="str">
        <f t="shared" si="6"/>
        <v>平日</v>
      </c>
      <c r="D238" t="s">
        <v>70</v>
      </c>
      <c r="E238" t="s">
        <v>20</v>
      </c>
      <c r="F238" t="str">
        <f>VLOOKUP($E238,商品一覧!$A$1:$D$9,2,FALSE)</f>
        <v>ケール＆レモン</v>
      </c>
      <c r="G238" t="str">
        <f>VLOOKUP($E238,商品一覧!$A$1:$D$9,3,FALSE)</f>
        <v>ベジタブル</v>
      </c>
      <c r="H238">
        <f>VLOOKUP($E238,商品一覧!$A$1:$D$9,4,FALSE)</f>
        <v>300</v>
      </c>
      <c r="I238" s="3">
        <v>5</v>
      </c>
      <c r="J238" s="3">
        <f t="shared" si="7"/>
        <v>1500</v>
      </c>
    </row>
    <row r="239" spans="1:10" x14ac:dyDescent="0.45">
      <c r="A239">
        <v>238</v>
      </c>
      <c r="B239" s="2">
        <v>44392</v>
      </c>
      <c r="C239" s="7" t="str">
        <f t="shared" si="6"/>
        <v>平日</v>
      </c>
      <c r="D239" t="s">
        <v>70</v>
      </c>
      <c r="E239" t="s">
        <v>22</v>
      </c>
      <c r="F239" t="str">
        <f>VLOOKUP($E239,商品一覧!$A$1:$D$9,2,FALSE)</f>
        <v>フレッシュトマト</v>
      </c>
      <c r="G239" t="str">
        <f>VLOOKUP($E239,商品一覧!$A$1:$D$9,3,FALSE)</f>
        <v>ベジタブル</v>
      </c>
      <c r="H239">
        <f>VLOOKUP($E239,商品一覧!$A$1:$D$9,4,FALSE)</f>
        <v>300</v>
      </c>
      <c r="I239" s="3">
        <v>3</v>
      </c>
      <c r="J239" s="3">
        <f t="shared" si="7"/>
        <v>900</v>
      </c>
    </row>
    <row r="240" spans="1:10" x14ac:dyDescent="0.45">
      <c r="A240">
        <v>239</v>
      </c>
      <c r="B240" s="2">
        <v>44392</v>
      </c>
      <c r="C240" s="7" t="str">
        <f t="shared" si="6"/>
        <v>平日</v>
      </c>
      <c r="D240" t="s">
        <v>70</v>
      </c>
      <c r="E240" t="s">
        <v>24</v>
      </c>
      <c r="F240" t="str">
        <f>VLOOKUP($E240,商品一覧!$A$1:$D$9,2,FALSE)</f>
        <v>ホワイトピーチ</v>
      </c>
      <c r="G240" t="str">
        <f>VLOOKUP($E240,商品一覧!$A$1:$D$9,3,FALSE)</f>
        <v>季節限定</v>
      </c>
      <c r="H240">
        <f>VLOOKUP($E240,商品一覧!$A$1:$D$9,4,FALSE)</f>
        <v>450</v>
      </c>
      <c r="I240" s="3">
        <v>10</v>
      </c>
      <c r="J240" s="3">
        <f t="shared" si="7"/>
        <v>4500</v>
      </c>
    </row>
    <row r="241" spans="1:10" x14ac:dyDescent="0.45">
      <c r="A241">
        <v>240</v>
      </c>
      <c r="B241" s="2">
        <v>44392</v>
      </c>
      <c r="C241" s="7" t="str">
        <f t="shared" si="6"/>
        <v>平日</v>
      </c>
      <c r="D241" t="s">
        <v>70</v>
      </c>
      <c r="E241" t="s">
        <v>27</v>
      </c>
      <c r="F241" t="str">
        <f>VLOOKUP($E241,商品一覧!$A$1:$D$9,2,FALSE)</f>
        <v>マスクメロン</v>
      </c>
      <c r="G241" t="str">
        <f>VLOOKUP($E241,商品一覧!$A$1:$D$9,3,FALSE)</f>
        <v>季節限定</v>
      </c>
      <c r="H241">
        <f>VLOOKUP($E241,商品一覧!$A$1:$D$9,4,FALSE)</f>
        <v>500</v>
      </c>
      <c r="I241" s="3">
        <v>9</v>
      </c>
      <c r="J241" s="3">
        <f t="shared" si="7"/>
        <v>4500</v>
      </c>
    </row>
    <row r="242" spans="1:10" x14ac:dyDescent="0.45">
      <c r="A242">
        <v>241</v>
      </c>
      <c r="B242" s="2">
        <v>44393</v>
      </c>
      <c r="C242" s="7" t="str">
        <f t="shared" si="6"/>
        <v>平日</v>
      </c>
      <c r="D242" t="s">
        <v>69</v>
      </c>
      <c r="E242" t="s">
        <v>10</v>
      </c>
      <c r="F242" t="str">
        <f>VLOOKUP($E242,商品一覧!$A$1:$D$9,2,FALSE)</f>
        <v>いちごミックス</v>
      </c>
      <c r="G242" t="str">
        <f>VLOOKUP($E242,商品一覧!$A$1:$D$9,3,FALSE)</f>
        <v>フルーツ</v>
      </c>
      <c r="H242">
        <f>VLOOKUP($E242,商品一覧!$A$1:$D$9,4,FALSE)</f>
        <v>300</v>
      </c>
      <c r="I242" s="3">
        <v>7</v>
      </c>
      <c r="J242" s="3">
        <f t="shared" si="7"/>
        <v>2100</v>
      </c>
    </row>
    <row r="243" spans="1:10" x14ac:dyDescent="0.45">
      <c r="A243">
        <v>242</v>
      </c>
      <c r="B243" s="2">
        <v>44393</v>
      </c>
      <c r="C243" s="7" t="str">
        <f t="shared" si="6"/>
        <v>平日</v>
      </c>
      <c r="D243" t="s">
        <v>69</v>
      </c>
      <c r="E243" t="s">
        <v>13</v>
      </c>
      <c r="F243" t="str">
        <f>VLOOKUP($E243,商品一覧!$A$1:$D$9,2,FALSE)</f>
        <v>バナナミルク</v>
      </c>
      <c r="G243" t="str">
        <f>VLOOKUP($E243,商品一覧!$A$1:$D$9,3,FALSE)</f>
        <v>フルーツ</v>
      </c>
      <c r="H243">
        <f>VLOOKUP($E243,商品一覧!$A$1:$D$9,4,FALSE)</f>
        <v>300</v>
      </c>
      <c r="I243" s="3">
        <v>5</v>
      </c>
      <c r="J243" s="3">
        <f t="shared" si="7"/>
        <v>1500</v>
      </c>
    </row>
    <row r="244" spans="1:10" x14ac:dyDescent="0.45">
      <c r="A244">
        <v>243</v>
      </c>
      <c r="B244" s="2">
        <v>44393</v>
      </c>
      <c r="C244" s="7" t="str">
        <f t="shared" si="6"/>
        <v>平日</v>
      </c>
      <c r="D244" t="s">
        <v>69</v>
      </c>
      <c r="E244" t="s">
        <v>15</v>
      </c>
      <c r="F244" t="str">
        <f>VLOOKUP($E244,商品一覧!$A$1:$D$9,2,FALSE)</f>
        <v>ブルーベリーヨーグルト</v>
      </c>
      <c r="G244" t="str">
        <f>VLOOKUP($E244,商品一覧!$A$1:$D$9,3,FALSE)</f>
        <v>フルーツ</v>
      </c>
      <c r="H244">
        <f>VLOOKUP($E244,商品一覧!$A$1:$D$9,4,FALSE)</f>
        <v>300</v>
      </c>
      <c r="I244" s="3">
        <v>7</v>
      </c>
      <c r="J244" s="3">
        <f t="shared" si="7"/>
        <v>2100</v>
      </c>
    </row>
    <row r="245" spans="1:10" x14ac:dyDescent="0.45">
      <c r="A245">
        <v>244</v>
      </c>
      <c r="B245" s="2">
        <v>44393</v>
      </c>
      <c r="C245" s="7" t="str">
        <f t="shared" si="6"/>
        <v>平日</v>
      </c>
      <c r="D245" t="s">
        <v>69</v>
      </c>
      <c r="E245" t="s">
        <v>17</v>
      </c>
      <c r="F245" t="str">
        <f>VLOOKUP($E245,商品一覧!$A$1:$D$9,2,FALSE)</f>
        <v>キャロット</v>
      </c>
      <c r="G245" t="str">
        <f>VLOOKUP($E245,商品一覧!$A$1:$D$9,3,FALSE)</f>
        <v>ベジタブル</v>
      </c>
      <c r="H245">
        <f>VLOOKUP($E245,商品一覧!$A$1:$D$9,4,FALSE)</f>
        <v>300</v>
      </c>
      <c r="I245" s="3">
        <v>3</v>
      </c>
      <c r="J245" s="3">
        <f t="shared" si="7"/>
        <v>900</v>
      </c>
    </row>
    <row r="246" spans="1:10" x14ac:dyDescent="0.45">
      <c r="A246">
        <v>245</v>
      </c>
      <c r="B246" s="2">
        <v>44393</v>
      </c>
      <c r="C246" s="7" t="str">
        <f t="shared" si="6"/>
        <v>平日</v>
      </c>
      <c r="D246" t="s">
        <v>69</v>
      </c>
      <c r="E246" t="s">
        <v>20</v>
      </c>
      <c r="F246" t="str">
        <f>VLOOKUP($E246,商品一覧!$A$1:$D$9,2,FALSE)</f>
        <v>ケール＆レモン</v>
      </c>
      <c r="G246" t="str">
        <f>VLOOKUP($E246,商品一覧!$A$1:$D$9,3,FALSE)</f>
        <v>ベジタブル</v>
      </c>
      <c r="H246">
        <f>VLOOKUP($E246,商品一覧!$A$1:$D$9,4,FALSE)</f>
        <v>300</v>
      </c>
      <c r="I246" s="3">
        <v>10</v>
      </c>
      <c r="J246" s="3">
        <f t="shared" si="7"/>
        <v>3000</v>
      </c>
    </row>
    <row r="247" spans="1:10" x14ac:dyDescent="0.45">
      <c r="A247">
        <v>246</v>
      </c>
      <c r="B247" s="2">
        <v>44393</v>
      </c>
      <c r="C247" s="7" t="str">
        <f t="shared" si="6"/>
        <v>平日</v>
      </c>
      <c r="D247" t="s">
        <v>69</v>
      </c>
      <c r="E247" t="s">
        <v>22</v>
      </c>
      <c r="F247" t="str">
        <f>VLOOKUP($E247,商品一覧!$A$1:$D$9,2,FALSE)</f>
        <v>フレッシュトマト</v>
      </c>
      <c r="G247" t="str">
        <f>VLOOKUP($E247,商品一覧!$A$1:$D$9,3,FALSE)</f>
        <v>ベジタブル</v>
      </c>
      <c r="H247">
        <f>VLOOKUP($E247,商品一覧!$A$1:$D$9,4,FALSE)</f>
        <v>300</v>
      </c>
      <c r="I247" s="3">
        <v>5</v>
      </c>
      <c r="J247" s="3">
        <f t="shared" si="7"/>
        <v>1500</v>
      </c>
    </row>
    <row r="248" spans="1:10" x14ac:dyDescent="0.45">
      <c r="A248">
        <v>247</v>
      </c>
      <c r="B248" s="2">
        <v>44393</v>
      </c>
      <c r="C248" s="7" t="str">
        <f t="shared" si="6"/>
        <v>平日</v>
      </c>
      <c r="D248" t="s">
        <v>69</v>
      </c>
      <c r="E248" t="s">
        <v>24</v>
      </c>
      <c r="F248" t="str">
        <f>VLOOKUP($E248,商品一覧!$A$1:$D$9,2,FALSE)</f>
        <v>ホワイトピーチ</v>
      </c>
      <c r="G248" t="str">
        <f>VLOOKUP($E248,商品一覧!$A$1:$D$9,3,FALSE)</f>
        <v>季節限定</v>
      </c>
      <c r="H248">
        <f>VLOOKUP($E248,商品一覧!$A$1:$D$9,4,FALSE)</f>
        <v>450</v>
      </c>
      <c r="I248" s="3">
        <v>5</v>
      </c>
      <c r="J248" s="3">
        <f t="shared" si="7"/>
        <v>2250</v>
      </c>
    </row>
    <row r="249" spans="1:10" x14ac:dyDescent="0.45">
      <c r="A249">
        <v>248</v>
      </c>
      <c r="B249" s="2">
        <v>44393</v>
      </c>
      <c r="C249" s="7" t="str">
        <f t="shared" si="6"/>
        <v>平日</v>
      </c>
      <c r="D249" t="s">
        <v>69</v>
      </c>
      <c r="E249" t="s">
        <v>27</v>
      </c>
      <c r="F249" t="str">
        <f>VLOOKUP($E249,商品一覧!$A$1:$D$9,2,FALSE)</f>
        <v>マスクメロン</v>
      </c>
      <c r="G249" t="str">
        <f>VLOOKUP($E249,商品一覧!$A$1:$D$9,3,FALSE)</f>
        <v>季節限定</v>
      </c>
      <c r="H249">
        <f>VLOOKUP($E249,商品一覧!$A$1:$D$9,4,FALSE)</f>
        <v>500</v>
      </c>
      <c r="I249" s="3">
        <v>4</v>
      </c>
      <c r="J249" s="3">
        <f t="shared" si="7"/>
        <v>2000</v>
      </c>
    </row>
    <row r="250" spans="1:10" x14ac:dyDescent="0.45">
      <c r="A250">
        <v>249</v>
      </c>
      <c r="B250" s="2">
        <v>44393</v>
      </c>
      <c r="C250" s="7" t="str">
        <f t="shared" si="6"/>
        <v>平日</v>
      </c>
      <c r="D250" t="s">
        <v>70</v>
      </c>
      <c r="E250" t="s">
        <v>10</v>
      </c>
      <c r="F250" t="str">
        <f>VLOOKUP($E250,商品一覧!$A$1:$D$9,2,FALSE)</f>
        <v>いちごミックス</v>
      </c>
      <c r="G250" t="str">
        <f>VLOOKUP($E250,商品一覧!$A$1:$D$9,3,FALSE)</f>
        <v>フルーツ</v>
      </c>
      <c r="H250">
        <f>VLOOKUP($E250,商品一覧!$A$1:$D$9,4,FALSE)</f>
        <v>300</v>
      </c>
      <c r="I250" s="3">
        <v>2</v>
      </c>
      <c r="J250" s="3">
        <f t="shared" si="7"/>
        <v>600</v>
      </c>
    </row>
    <row r="251" spans="1:10" x14ac:dyDescent="0.45">
      <c r="A251">
        <v>250</v>
      </c>
      <c r="B251" s="2">
        <v>44393</v>
      </c>
      <c r="C251" s="7" t="str">
        <f t="shared" si="6"/>
        <v>平日</v>
      </c>
      <c r="D251" t="s">
        <v>70</v>
      </c>
      <c r="E251" t="s">
        <v>13</v>
      </c>
      <c r="F251" t="str">
        <f>VLOOKUP($E251,商品一覧!$A$1:$D$9,2,FALSE)</f>
        <v>バナナミルク</v>
      </c>
      <c r="G251" t="str">
        <f>VLOOKUP($E251,商品一覧!$A$1:$D$9,3,FALSE)</f>
        <v>フルーツ</v>
      </c>
      <c r="H251">
        <f>VLOOKUP($E251,商品一覧!$A$1:$D$9,4,FALSE)</f>
        <v>300</v>
      </c>
      <c r="I251" s="3">
        <v>9</v>
      </c>
      <c r="J251" s="3">
        <f t="shared" si="7"/>
        <v>2700</v>
      </c>
    </row>
    <row r="252" spans="1:10" x14ac:dyDescent="0.45">
      <c r="A252">
        <v>251</v>
      </c>
      <c r="B252" s="2">
        <v>44393</v>
      </c>
      <c r="C252" s="7" t="str">
        <f t="shared" si="6"/>
        <v>平日</v>
      </c>
      <c r="D252" t="s">
        <v>70</v>
      </c>
      <c r="E252" t="s">
        <v>15</v>
      </c>
      <c r="F252" t="str">
        <f>VLOOKUP($E252,商品一覧!$A$1:$D$9,2,FALSE)</f>
        <v>ブルーベリーヨーグルト</v>
      </c>
      <c r="G252" t="str">
        <f>VLOOKUP($E252,商品一覧!$A$1:$D$9,3,FALSE)</f>
        <v>フルーツ</v>
      </c>
      <c r="H252">
        <f>VLOOKUP($E252,商品一覧!$A$1:$D$9,4,FALSE)</f>
        <v>300</v>
      </c>
      <c r="I252" s="3">
        <v>7</v>
      </c>
      <c r="J252" s="3">
        <f t="shared" si="7"/>
        <v>2100</v>
      </c>
    </row>
    <row r="253" spans="1:10" x14ac:dyDescent="0.45">
      <c r="A253">
        <v>252</v>
      </c>
      <c r="B253" s="2">
        <v>44393</v>
      </c>
      <c r="C253" s="7" t="str">
        <f t="shared" si="6"/>
        <v>平日</v>
      </c>
      <c r="D253" t="s">
        <v>70</v>
      </c>
      <c r="E253" t="s">
        <v>20</v>
      </c>
      <c r="F253" t="str">
        <f>VLOOKUP($E253,商品一覧!$A$1:$D$9,2,FALSE)</f>
        <v>ケール＆レモン</v>
      </c>
      <c r="G253" t="str">
        <f>VLOOKUP($E253,商品一覧!$A$1:$D$9,3,FALSE)</f>
        <v>ベジタブル</v>
      </c>
      <c r="H253">
        <f>VLOOKUP($E253,商品一覧!$A$1:$D$9,4,FALSE)</f>
        <v>300</v>
      </c>
      <c r="I253" s="3">
        <v>2</v>
      </c>
      <c r="J253" s="3">
        <f t="shared" si="7"/>
        <v>600</v>
      </c>
    </row>
    <row r="254" spans="1:10" x14ac:dyDescent="0.45">
      <c r="A254">
        <v>253</v>
      </c>
      <c r="B254" s="2">
        <v>44393</v>
      </c>
      <c r="C254" s="7" t="str">
        <f t="shared" si="6"/>
        <v>平日</v>
      </c>
      <c r="D254" t="s">
        <v>70</v>
      </c>
      <c r="E254" t="s">
        <v>22</v>
      </c>
      <c r="F254" t="str">
        <f>VLOOKUP($E254,商品一覧!$A$1:$D$9,2,FALSE)</f>
        <v>フレッシュトマト</v>
      </c>
      <c r="G254" t="str">
        <f>VLOOKUP($E254,商品一覧!$A$1:$D$9,3,FALSE)</f>
        <v>ベジタブル</v>
      </c>
      <c r="H254">
        <f>VLOOKUP($E254,商品一覧!$A$1:$D$9,4,FALSE)</f>
        <v>300</v>
      </c>
      <c r="I254" s="3">
        <v>3</v>
      </c>
      <c r="J254" s="3">
        <f t="shared" si="7"/>
        <v>900</v>
      </c>
    </row>
    <row r="255" spans="1:10" x14ac:dyDescent="0.45">
      <c r="A255">
        <v>254</v>
      </c>
      <c r="B255" s="2">
        <v>44393</v>
      </c>
      <c r="C255" s="7" t="str">
        <f t="shared" si="6"/>
        <v>平日</v>
      </c>
      <c r="D255" t="s">
        <v>70</v>
      </c>
      <c r="E255" t="s">
        <v>24</v>
      </c>
      <c r="F255" t="str">
        <f>VLOOKUP($E255,商品一覧!$A$1:$D$9,2,FALSE)</f>
        <v>ホワイトピーチ</v>
      </c>
      <c r="G255" t="str">
        <f>VLOOKUP($E255,商品一覧!$A$1:$D$9,3,FALSE)</f>
        <v>季節限定</v>
      </c>
      <c r="H255">
        <f>VLOOKUP($E255,商品一覧!$A$1:$D$9,4,FALSE)</f>
        <v>450</v>
      </c>
      <c r="I255" s="3">
        <v>9</v>
      </c>
      <c r="J255" s="3">
        <f t="shared" si="7"/>
        <v>4050</v>
      </c>
    </row>
    <row r="256" spans="1:10" x14ac:dyDescent="0.45">
      <c r="A256">
        <v>255</v>
      </c>
      <c r="B256" s="2">
        <v>44393</v>
      </c>
      <c r="C256" s="7" t="str">
        <f t="shared" si="6"/>
        <v>平日</v>
      </c>
      <c r="D256" t="s">
        <v>70</v>
      </c>
      <c r="E256" t="s">
        <v>27</v>
      </c>
      <c r="F256" t="str">
        <f>VLOOKUP($E256,商品一覧!$A$1:$D$9,2,FALSE)</f>
        <v>マスクメロン</v>
      </c>
      <c r="G256" t="str">
        <f>VLOOKUP($E256,商品一覧!$A$1:$D$9,3,FALSE)</f>
        <v>季節限定</v>
      </c>
      <c r="H256">
        <f>VLOOKUP($E256,商品一覧!$A$1:$D$9,4,FALSE)</f>
        <v>500</v>
      </c>
      <c r="I256" s="3">
        <v>6</v>
      </c>
      <c r="J256" s="3">
        <f t="shared" si="7"/>
        <v>3000</v>
      </c>
    </row>
    <row r="257" spans="1:10" x14ac:dyDescent="0.45">
      <c r="A257">
        <v>256</v>
      </c>
      <c r="B257" s="2">
        <v>44394</v>
      </c>
      <c r="C257" s="7" t="str">
        <f t="shared" si="6"/>
        <v>土日</v>
      </c>
      <c r="D257" t="s">
        <v>69</v>
      </c>
      <c r="E257" t="s">
        <v>10</v>
      </c>
      <c r="F257" t="str">
        <f>VLOOKUP($E257,商品一覧!$A$1:$D$9,2,FALSE)</f>
        <v>いちごミックス</v>
      </c>
      <c r="G257" t="str">
        <f>VLOOKUP($E257,商品一覧!$A$1:$D$9,3,FALSE)</f>
        <v>フルーツ</v>
      </c>
      <c r="H257">
        <f>VLOOKUP($E257,商品一覧!$A$1:$D$9,4,FALSE)</f>
        <v>300</v>
      </c>
      <c r="I257" s="3">
        <v>3</v>
      </c>
      <c r="J257" s="3">
        <f t="shared" si="7"/>
        <v>900</v>
      </c>
    </row>
    <row r="258" spans="1:10" x14ac:dyDescent="0.45">
      <c r="A258">
        <v>257</v>
      </c>
      <c r="B258" s="2">
        <v>44394</v>
      </c>
      <c r="C258" s="7" t="str">
        <f t="shared" ref="C258:C321" si="8">IF(WEEKDAY(B258,2)&gt;=6,"土日","平日")</f>
        <v>土日</v>
      </c>
      <c r="D258" t="s">
        <v>69</v>
      </c>
      <c r="E258" t="s">
        <v>13</v>
      </c>
      <c r="F258" t="str">
        <f>VLOOKUP($E258,商品一覧!$A$1:$D$9,2,FALSE)</f>
        <v>バナナミルク</v>
      </c>
      <c r="G258" t="str">
        <f>VLOOKUP($E258,商品一覧!$A$1:$D$9,3,FALSE)</f>
        <v>フルーツ</v>
      </c>
      <c r="H258">
        <f>VLOOKUP($E258,商品一覧!$A$1:$D$9,4,FALSE)</f>
        <v>300</v>
      </c>
      <c r="I258" s="3">
        <v>4</v>
      </c>
      <c r="J258" s="3">
        <f t="shared" ref="J258:J321" si="9">H258*I258</f>
        <v>1200</v>
      </c>
    </row>
    <row r="259" spans="1:10" x14ac:dyDescent="0.45">
      <c r="A259">
        <v>258</v>
      </c>
      <c r="B259" s="2">
        <v>44394</v>
      </c>
      <c r="C259" s="7" t="str">
        <f t="shared" si="8"/>
        <v>土日</v>
      </c>
      <c r="D259" t="s">
        <v>69</v>
      </c>
      <c r="E259" t="s">
        <v>15</v>
      </c>
      <c r="F259" t="str">
        <f>VLOOKUP($E259,商品一覧!$A$1:$D$9,2,FALSE)</f>
        <v>ブルーベリーヨーグルト</v>
      </c>
      <c r="G259" t="str">
        <f>VLOOKUP($E259,商品一覧!$A$1:$D$9,3,FALSE)</f>
        <v>フルーツ</v>
      </c>
      <c r="H259">
        <f>VLOOKUP($E259,商品一覧!$A$1:$D$9,4,FALSE)</f>
        <v>300</v>
      </c>
      <c r="I259" s="3">
        <v>4</v>
      </c>
      <c r="J259" s="3">
        <f t="shared" si="9"/>
        <v>1200</v>
      </c>
    </row>
    <row r="260" spans="1:10" x14ac:dyDescent="0.45">
      <c r="A260">
        <v>259</v>
      </c>
      <c r="B260" s="2">
        <v>44394</v>
      </c>
      <c r="C260" s="7" t="str">
        <f t="shared" si="8"/>
        <v>土日</v>
      </c>
      <c r="D260" t="s">
        <v>69</v>
      </c>
      <c r="E260" t="s">
        <v>17</v>
      </c>
      <c r="F260" t="str">
        <f>VLOOKUP($E260,商品一覧!$A$1:$D$9,2,FALSE)</f>
        <v>キャロット</v>
      </c>
      <c r="G260" t="str">
        <f>VLOOKUP($E260,商品一覧!$A$1:$D$9,3,FALSE)</f>
        <v>ベジタブル</v>
      </c>
      <c r="H260">
        <f>VLOOKUP($E260,商品一覧!$A$1:$D$9,4,FALSE)</f>
        <v>300</v>
      </c>
      <c r="I260" s="3">
        <v>2</v>
      </c>
      <c r="J260" s="3">
        <f t="shared" si="9"/>
        <v>600</v>
      </c>
    </row>
    <row r="261" spans="1:10" x14ac:dyDescent="0.45">
      <c r="A261">
        <v>260</v>
      </c>
      <c r="B261" s="2">
        <v>44394</v>
      </c>
      <c r="C261" s="7" t="str">
        <f t="shared" si="8"/>
        <v>土日</v>
      </c>
      <c r="D261" t="s">
        <v>69</v>
      </c>
      <c r="E261" t="s">
        <v>20</v>
      </c>
      <c r="F261" t="str">
        <f>VLOOKUP($E261,商品一覧!$A$1:$D$9,2,FALSE)</f>
        <v>ケール＆レモン</v>
      </c>
      <c r="G261" t="str">
        <f>VLOOKUP($E261,商品一覧!$A$1:$D$9,3,FALSE)</f>
        <v>ベジタブル</v>
      </c>
      <c r="H261">
        <f>VLOOKUP($E261,商品一覧!$A$1:$D$9,4,FALSE)</f>
        <v>300</v>
      </c>
      <c r="I261" s="3">
        <v>4</v>
      </c>
      <c r="J261" s="3">
        <f t="shared" si="9"/>
        <v>1200</v>
      </c>
    </row>
    <row r="262" spans="1:10" x14ac:dyDescent="0.45">
      <c r="A262">
        <v>261</v>
      </c>
      <c r="B262" s="2">
        <v>44394</v>
      </c>
      <c r="C262" s="7" t="str">
        <f t="shared" si="8"/>
        <v>土日</v>
      </c>
      <c r="D262" t="s">
        <v>69</v>
      </c>
      <c r="E262" t="s">
        <v>22</v>
      </c>
      <c r="F262" t="str">
        <f>VLOOKUP($E262,商品一覧!$A$1:$D$9,2,FALSE)</f>
        <v>フレッシュトマト</v>
      </c>
      <c r="G262" t="str">
        <f>VLOOKUP($E262,商品一覧!$A$1:$D$9,3,FALSE)</f>
        <v>ベジタブル</v>
      </c>
      <c r="H262">
        <f>VLOOKUP($E262,商品一覧!$A$1:$D$9,4,FALSE)</f>
        <v>300</v>
      </c>
      <c r="I262" s="3">
        <v>3</v>
      </c>
      <c r="J262" s="3">
        <f t="shared" si="9"/>
        <v>900</v>
      </c>
    </row>
    <row r="263" spans="1:10" x14ac:dyDescent="0.45">
      <c r="A263">
        <v>262</v>
      </c>
      <c r="B263" s="2">
        <v>44394</v>
      </c>
      <c r="C263" s="7" t="str">
        <f t="shared" si="8"/>
        <v>土日</v>
      </c>
      <c r="D263" t="s">
        <v>69</v>
      </c>
      <c r="E263" t="s">
        <v>24</v>
      </c>
      <c r="F263" t="str">
        <f>VLOOKUP($E263,商品一覧!$A$1:$D$9,2,FALSE)</f>
        <v>ホワイトピーチ</v>
      </c>
      <c r="G263" t="str">
        <f>VLOOKUP($E263,商品一覧!$A$1:$D$9,3,FALSE)</f>
        <v>季節限定</v>
      </c>
      <c r="H263">
        <f>VLOOKUP($E263,商品一覧!$A$1:$D$9,4,FALSE)</f>
        <v>450</v>
      </c>
      <c r="I263" s="3">
        <v>2</v>
      </c>
      <c r="J263" s="3">
        <f t="shared" si="9"/>
        <v>900</v>
      </c>
    </row>
    <row r="264" spans="1:10" x14ac:dyDescent="0.45">
      <c r="A264">
        <v>263</v>
      </c>
      <c r="B264" s="2">
        <v>44394</v>
      </c>
      <c r="C264" s="7" t="str">
        <f t="shared" si="8"/>
        <v>土日</v>
      </c>
      <c r="D264" t="s">
        <v>69</v>
      </c>
      <c r="E264" t="s">
        <v>27</v>
      </c>
      <c r="F264" t="str">
        <f>VLOOKUP($E264,商品一覧!$A$1:$D$9,2,FALSE)</f>
        <v>マスクメロン</v>
      </c>
      <c r="G264" t="str">
        <f>VLOOKUP($E264,商品一覧!$A$1:$D$9,3,FALSE)</f>
        <v>季節限定</v>
      </c>
      <c r="H264">
        <f>VLOOKUP($E264,商品一覧!$A$1:$D$9,4,FALSE)</f>
        <v>500</v>
      </c>
      <c r="I264" s="3">
        <v>5</v>
      </c>
      <c r="J264" s="3">
        <f t="shared" si="9"/>
        <v>2500</v>
      </c>
    </row>
    <row r="265" spans="1:10" x14ac:dyDescent="0.45">
      <c r="A265">
        <v>264</v>
      </c>
      <c r="B265" s="2">
        <v>44394</v>
      </c>
      <c r="C265" s="7" t="str">
        <f t="shared" si="8"/>
        <v>土日</v>
      </c>
      <c r="D265" t="s">
        <v>70</v>
      </c>
      <c r="E265" t="s">
        <v>10</v>
      </c>
      <c r="F265" t="str">
        <f>VLOOKUP($E265,商品一覧!$A$1:$D$9,2,FALSE)</f>
        <v>いちごミックス</v>
      </c>
      <c r="G265" t="str">
        <f>VLOOKUP($E265,商品一覧!$A$1:$D$9,3,FALSE)</f>
        <v>フルーツ</v>
      </c>
      <c r="H265">
        <f>VLOOKUP($E265,商品一覧!$A$1:$D$9,4,FALSE)</f>
        <v>300</v>
      </c>
      <c r="I265" s="3">
        <v>14</v>
      </c>
      <c r="J265" s="3">
        <f t="shared" si="9"/>
        <v>4200</v>
      </c>
    </row>
    <row r="266" spans="1:10" x14ac:dyDescent="0.45">
      <c r="A266">
        <v>265</v>
      </c>
      <c r="B266" s="2">
        <v>44394</v>
      </c>
      <c r="C266" s="7" t="str">
        <f t="shared" si="8"/>
        <v>土日</v>
      </c>
      <c r="D266" t="s">
        <v>70</v>
      </c>
      <c r="E266" t="s">
        <v>13</v>
      </c>
      <c r="F266" t="str">
        <f>VLOOKUP($E266,商品一覧!$A$1:$D$9,2,FALSE)</f>
        <v>バナナミルク</v>
      </c>
      <c r="G266" t="str">
        <f>VLOOKUP($E266,商品一覧!$A$1:$D$9,3,FALSE)</f>
        <v>フルーツ</v>
      </c>
      <c r="H266">
        <f>VLOOKUP($E266,商品一覧!$A$1:$D$9,4,FALSE)</f>
        <v>300</v>
      </c>
      <c r="I266" s="3">
        <v>19</v>
      </c>
      <c r="J266" s="3">
        <f t="shared" si="9"/>
        <v>5700</v>
      </c>
    </row>
    <row r="267" spans="1:10" x14ac:dyDescent="0.45">
      <c r="A267">
        <v>266</v>
      </c>
      <c r="B267" s="2">
        <v>44394</v>
      </c>
      <c r="C267" s="7" t="str">
        <f t="shared" si="8"/>
        <v>土日</v>
      </c>
      <c r="D267" t="s">
        <v>70</v>
      </c>
      <c r="E267" t="s">
        <v>15</v>
      </c>
      <c r="F267" t="str">
        <f>VLOOKUP($E267,商品一覧!$A$1:$D$9,2,FALSE)</f>
        <v>ブルーベリーヨーグルト</v>
      </c>
      <c r="G267" t="str">
        <f>VLOOKUP($E267,商品一覧!$A$1:$D$9,3,FALSE)</f>
        <v>フルーツ</v>
      </c>
      <c r="H267">
        <f>VLOOKUP($E267,商品一覧!$A$1:$D$9,4,FALSE)</f>
        <v>300</v>
      </c>
      <c r="I267" s="3">
        <v>17</v>
      </c>
      <c r="J267" s="3">
        <f t="shared" si="9"/>
        <v>5100</v>
      </c>
    </row>
    <row r="268" spans="1:10" x14ac:dyDescent="0.45">
      <c r="A268">
        <v>267</v>
      </c>
      <c r="B268" s="2">
        <v>44394</v>
      </c>
      <c r="C268" s="7" t="str">
        <f t="shared" si="8"/>
        <v>土日</v>
      </c>
      <c r="D268" t="s">
        <v>70</v>
      </c>
      <c r="E268" t="s">
        <v>17</v>
      </c>
      <c r="F268" t="str">
        <f>VLOOKUP($E268,商品一覧!$A$1:$D$9,2,FALSE)</f>
        <v>キャロット</v>
      </c>
      <c r="G268" t="str">
        <f>VLOOKUP($E268,商品一覧!$A$1:$D$9,3,FALSE)</f>
        <v>ベジタブル</v>
      </c>
      <c r="H268">
        <f>VLOOKUP($E268,商品一覧!$A$1:$D$9,4,FALSE)</f>
        <v>300</v>
      </c>
      <c r="I268" s="3">
        <v>4</v>
      </c>
      <c r="J268" s="3">
        <f t="shared" si="9"/>
        <v>1200</v>
      </c>
    </row>
    <row r="269" spans="1:10" x14ac:dyDescent="0.45">
      <c r="A269">
        <v>268</v>
      </c>
      <c r="B269" s="2">
        <v>44394</v>
      </c>
      <c r="C269" s="7" t="str">
        <f t="shared" si="8"/>
        <v>土日</v>
      </c>
      <c r="D269" t="s">
        <v>70</v>
      </c>
      <c r="E269" t="s">
        <v>20</v>
      </c>
      <c r="F269" t="str">
        <f>VLOOKUP($E269,商品一覧!$A$1:$D$9,2,FALSE)</f>
        <v>ケール＆レモン</v>
      </c>
      <c r="G269" t="str">
        <f>VLOOKUP($E269,商品一覧!$A$1:$D$9,3,FALSE)</f>
        <v>ベジタブル</v>
      </c>
      <c r="H269">
        <f>VLOOKUP($E269,商品一覧!$A$1:$D$9,4,FALSE)</f>
        <v>300</v>
      </c>
      <c r="I269" s="3">
        <v>3</v>
      </c>
      <c r="J269" s="3">
        <f t="shared" si="9"/>
        <v>900</v>
      </c>
    </row>
    <row r="270" spans="1:10" x14ac:dyDescent="0.45">
      <c r="A270">
        <v>269</v>
      </c>
      <c r="B270" s="2">
        <v>44394</v>
      </c>
      <c r="C270" s="7" t="str">
        <f t="shared" si="8"/>
        <v>土日</v>
      </c>
      <c r="D270" t="s">
        <v>70</v>
      </c>
      <c r="E270" t="s">
        <v>22</v>
      </c>
      <c r="F270" t="str">
        <f>VLOOKUP($E270,商品一覧!$A$1:$D$9,2,FALSE)</f>
        <v>フレッシュトマト</v>
      </c>
      <c r="G270" t="str">
        <f>VLOOKUP($E270,商品一覧!$A$1:$D$9,3,FALSE)</f>
        <v>ベジタブル</v>
      </c>
      <c r="H270">
        <f>VLOOKUP($E270,商品一覧!$A$1:$D$9,4,FALSE)</f>
        <v>300</v>
      </c>
      <c r="I270" s="3">
        <v>5</v>
      </c>
      <c r="J270" s="3">
        <f t="shared" si="9"/>
        <v>1500</v>
      </c>
    </row>
    <row r="271" spans="1:10" x14ac:dyDescent="0.45">
      <c r="A271">
        <v>270</v>
      </c>
      <c r="B271" s="2">
        <v>44394</v>
      </c>
      <c r="C271" s="7" t="str">
        <f t="shared" si="8"/>
        <v>土日</v>
      </c>
      <c r="D271" t="s">
        <v>70</v>
      </c>
      <c r="E271" t="s">
        <v>24</v>
      </c>
      <c r="F271" t="str">
        <f>VLOOKUP($E271,商品一覧!$A$1:$D$9,2,FALSE)</f>
        <v>ホワイトピーチ</v>
      </c>
      <c r="G271" t="str">
        <f>VLOOKUP($E271,商品一覧!$A$1:$D$9,3,FALSE)</f>
        <v>季節限定</v>
      </c>
      <c r="H271">
        <f>VLOOKUP($E271,商品一覧!$A$1:$D$9,4,FALSE)</f>
        <v>450</v>
      </c>
      <c r="I271" s="3">
        <v>21</v>
      </c>
      <c r="J271" s="3">
        <f t="shared" si="9"/>
        <v>9450</v>
      </c>
    </row>
    <row r="272" spans="1:10" x14ac:dyDescent="0.45">
      <c r="A272">
        <v>271</v>
      </c>
      <c r="B272" s="2">
        <v>44394</v>
      </c>
      <c r="C272" s="7" t="str">
        <f t="shared" si="8"/>
        <v>土日</v>
      </c>
      <c r="D272" t="s">
        <v>70</v>
      </c>
      <c r="E272" t="s">
        <v>27</v>
      </c>
      <c r="F272" t="str">
        <f>VLOOKUP($E272,商品一覧!$A$1:$D$9,2,FALSE)</f>
        <v>マスクメロン</v>
      </c>
      <c r="G272" t="str">
        <f>VLOOKUP($E272,商品一覧!$A$1:$D$9,3,FALSE)</f>
        <v>季節限定</v>
      </c>
      <c r="H272">
        <f>VLOOKUP($E272,商品一覧!$A$1:$D$9,4,FALSE)</f>
        <v>500</v>
      </c>
      <c r="I272" s="3">
        <v>26</v>
      </c>
      <c r="J272" s="3">
        <f t="shared" si="9"/>
        <v>13000</v>
      </c>
    </row>
    <row r="273" spans="1:10" x14ac:dyDescent="0.45">
      <c r="A273">
        <v>272</v>
      </c>
      <c r="B273" s="2">
        <v>44395</v>
      </c>
      <c r="C273" s="7" t="str">
        <f t="shared" si="8"/>
        <v>土日</v>
      </c>
      <c r="D273" t="s">
        <v>69</v>
      </c>
      <c r="E273" t="s">
        <v>10</v>
      </c>
      <c r="F273" t="str">
        <f>VLOOKUP($E273,商品一覧!$A$1:$D$9,2,FALSE)</f>
        <v>いちごミックス</v>
      </c>
      <c r="G273" t="str">
        <f>VLOOKUP($E273,商品一覧!$A$1:$D$9,3,FALSE)</f>
        <v>フルーツ</v>
      </c>
      <c r="H273">
        <f>VLOOKUP($E273,商品一覧!$A$1:$D$9,4,FALSE)</f>
        <v>300</v>
      </c>
      <c r="I273" s="3">
        <v>6</v>
      </c>
      <c r="J273" s="3">
        <f t="shared" si="9"/>
        <v>1800</v>
      </c>
    </row>
    <row r="274" spans="1:10" x14ac:dyDescent="0.45">
      <c r="A274">
        <v>273</v>
      </c>
      <c r="B274" s="2">
        <v>44395</v>
      </c>
      <c r="C274" s="7" t="str">
        <f t="shared" si="8"/>
        <v>土日</v>
      </c>
      <c r="D274" t="s">
        <v>69</v>
      </c>
      <c r="E274" t="s">
        <v>13</v>
      </c>
      <c r="F274" t="str">
        <f>VLOOKUP($E274,商品一覧!$A$1:$D$9,2,FALSE)</f>
        <v>バナナミルク</v>
      </c>
      <c r="G274" t="str">
        <f>VLOOKUP($E274,商品一覧!$A$1:$D$9,3,FALSE)</f>
        <v>フルーツ</v>
      </c>
      <c r="H274">
        <f>VLOOKUP($E274,商品一覧!$A$1:$D$9,4,FALSE)</f>
        <v>300</v>
      </c>
      <c r="I274" s="3">
        <v>5</v>
      </c>
      <c r="J274" s="3">
        <f t="shared" si="9"/>
        <v>1500</v>
      </c>
    </row>
    <row r="275" spans="1:10" x14ac:dyDescent="0.45">
      <c r="A275">
        <v>274</v>
      </c>
      <c r="B275" s="2">
        <v>44395</v>
      </c>
      <c r="C275" s="7" t="str">
        <f t="shared" si="8"/>
        <v>土日</v>
      </c>
      <c r="D275" t="s">
        <v>69</v>
      </c>
      <c r="E275" t="s">
        <v>15</v>
      </c>
      <c r="F275" t="str">
        <f>VLOOKUP($E275,商品一覧!$A$1:$D$9,2,FALSE)</f>
        <v>ブルーベリーヨーグルト</v>
      </c>
      <c r="G275" t="str">
        <f>VLOOKUP($E275,商品一覧!$A$1:$D$9,3,FALSE)</f>
        <v>フルーツ</v>
      </c>
      <c r="H275">
        <f>VLOOKUP($E275,商品一覧!$A$1:$D$9,4,FALSE)</f>
        <v>300</v>
      </c>
      <c r="I275" s="3">
        <v>4</v>
      </c>
      <c r="J275" s="3">
        <f t="shared" si="9"/>
        <v>1200</v>
      </c>
    </row>
    <row r="276" spans="1:10" x14ac:dyDescent="0.45">
      <c r="A276">
        <v>275</v>
      </c>
      <c r="B276" s="2">
        <v>44395</v>
      </c>
      <c r="C276" s="7" t="str">
        <f t="shared" si="8"/>
        <v>土日</v>
      </c>
      <c r="D276" t="s">
        <v>69</v>
      </c>
      <c r="E276" t="s">
        <v>17</v>
      </c>
      <c r="F276" t="str">
        <f>VLOOKUP($E276,商品一覧!$A$1:$D$9,2,FALSE)</f>
        <v>キャロット</v>
      </c>
      <c r="G276" t="str">
        <f>VLOOKUP($E276,商品一覧!$A$1:$D$9,3,FALSE)</f>
        <v>ベジタブル</v>
      </c>
      <c r="H276">
        <f>VLOOKUP($E276,商品一覧!$A$1:$D$9,4,FALSE)</f>
        <v>300</v>
      </c>
      <c r="I276" s="3">
        <v>4</v>
      </c>
      <c r="J276" s="3">
        <f t="shared" si="9"/>
        <v>1200</v>
      </c>
    </row>
    <row r="277" spans="1:10" x14ac:dyDescent="0.45">
      <c r="A277">
        <v>276</v>
      </c>
      <c r="B277" s="2">
        <v>44395</v>
      </c>
      <c r="C277" s="7" t="str">
        <f t="shared" si="8"/>
        <v>土日</v>
      </c>
      <c r="D277" t="s">
        <v>69</v>
      </c>
      <c r="E277" t="s">
        <v>20</v>
      </c>
      <c r="F277" t="str">
        <f>VLOOKUP($E277,商品一覧!$A$1:$D$9,2,FALSE)</f>
        <v>ケール＆レモン</v>
      </c>
      <c r="G277" t="str">
        <f>VLOOKUP($E277,商品一覧!$A$1:$D$9,3,FALSE)</f>
        <v>ベジタブル</v>
      </c>
      <c r="H277">
        <f>VLOOKUP($E277,商品一覧!$A$1:$D$9,4,FALSE)</f>
        <v>300</v>
      </c>
      <c r="I277" s="3">
        <v>3</v>
      </c>
      <c r="J277" s="3">
        <f t="shared" si="9"/>
        <v>900</v>
      </c>
    </row>
    <row r="278" spans="1:10" x14ac:dyDescent="0.45">
      <c r="A278">
        <v>277</v>
      </c>
      <c r="B278" s="2">
        <v>44395</v>
      </c>
      <c r="C278" s="7" t="str">
        <f t="shared" si="8"/>
        <v>土日</v>
      </c>
      <c r="D278" t="s">
        <v>69</v>
      </c>
      <c r="E278" t="s">
        <v>22</v>
      </c>
      <c r="F278" t="str">
        <f>VLOOKUP($E278,商品一覧!$A$1:$D$9,2,FALSE)</f>
        <v>フレッシュトマト</v>
      </c>
      <c r="G278" t="str">
        <f>VLOOKUP($E278,商品一覧!$A$1:$D$9,3,FALSE)</f>
        <v>ベジタブル</v>
      </c>
      <c r="H278">
        <f>VLOOKUP($E278,商品一覧!$A$1:$D$9,4,FALSE)</f>
        <v>300</v>
      </c>
      <c r="I278" s="3">
        <v>5</v>
      </c>
      <c r="J278" s="3">
        <f t="shared" si="9"/>
        <v>1500</v>
      </c>
    </row>
    <row r="279" spans="1:10" x14ac:dyDescent="0.45">
      <c r="A279">
        <v>278</v>
      </c>
      <c r="B279" s="2">
        <v>44395</v>
      </c>
      <c r="C279" s="7" t="str">
        <f t="shared" si="8"/>
        <v>土日</v>
      </c>
      <c r="D279" t="s">
        <v>69</v>
      </c>
      <c r="E279" t="s">
        <v>24</v>
      </c>
      <c r="F279" t="str">
        <f>VLOOKUP($E279,商品一覧!$A$1:$D$9,2,FALSE)</f>
        <v>ホワイトピーチ</v>
      </c>
      <c r="G279" t="str">
        <f>VLOOKUP($E279,商品一覧!$A$1:$D$9,3,FALSE)</f>
        <v>季節限定</v>
      </c>
      <c r="H279">
        <f>VLOOKUP($E279,商品一覧!$A$1:$D$9,4,FALSE)</f>
        <v>450</v>
      </c>
      <c r="I279" s="3">
        <v>2</v>
      </c>
      <c r="J279" s="3">
        <f t="shared" si="9"/>
        <v>900</v>
      </c>
    </row>
    <row r="280" spans="1:10" x14ac:dyDescent="0.45">
      <c r="A280">
        <v>279</v>
      </c>
      <c r="B280" s="2">
        <v>44395</v>
      </c>
      <c r="C280" s="7" t="str">
        <f t="shared" si="8"/>
        <v>土日</v>
      </c>
      <c r="D280" t="s">
        <v>69</v>
      </c>
      <c r="E280" t="s">
        <v>27</v>
      </c>
      <c r="F280" t="str">
        <f>VLOOKUP($E280,商品一覧!$A$1:$D$9,2,FALSE)</f>
        <v>マスクメロン</v>
      </c>
      <c r="G280" t="str">
        <f>VLOOKUP($E280,商品一覧!$A$1:$D$9,3,FALSE)</f>
        <v>季節限定</v>
      </c>
      <c r="H280">
        <f>VLOOKUP($E280,商品一覧!$A$1:$D$9,4,FALSE)</f>
        <v>500</v>
      </c>
      <c r="I280" s="3">
        <v>2</v>
      </c>
      <c r="J280" s="3">
        <f t="shared" si="9"/>
        <v>1000</v>
      </c>
    </row>
    <row r="281" spans="1:10" x14ac:dyDescent="0.45">
      <c r="A281">
        <v>280</v>
      </c>
      <c r="B281" s="2">
        <v>44395</v>
      </c>
      <c r="C281" s="7" t="str">
        <f t="shared" si="8"/>
        <v>土日</v>
      </c>
      <c r="D281" t="s">
        <v>70</v>
      </c>
      <c r="E281" t="s">
        <v>10</v>
      </c>
      <c r="F281" t="str">
        <f>VLOOKUP($E281,商品一覧!$A$1:$D$9,2,FALSE)</f>
        <v>いちごミックス</v>
      </c>
      <c r="G281" t="str">
        <f>VLOOKUP($E281,商品一覧!$A$1:$D$9,3,FALSE)</f>
        <v>フルーツ</v>
      </c>
      <c r="H281">
        <f>VLOOKUP($E281,商品一覧!$A$1:$D$9,4,FALSE)</f>
        <v>300</v>
      </c>
      <c r="I281" s="3">
        <v>17</v>
      </c>
      <c r="J281" s="3">
        <f t="shared" si="9"/>
        <v>5100</v>
      </c>
    </row>
    <row r="282" spans="1:10" x14ac:dyDescent="0.45">
      <c r="A282">
        <v>281</v>
      </c>
      <c r="B282" s="2">
        <v>44395</v>
      </c>
      <c r="C282" s="7" t="str">
        <f t="shared" si="8"/>
        <v>土日</v>
      </c>
      <c r="D282" t="s">
        <v>70</v>
      </c>
      <c r="E282" t="s">
        <v>13</v>
      </c>
      <c r="F282" t="str">
        <f>VLOOKUP($E282,商品一覧!$A$1:$D$9,2,FALSE)</f>
        <v>バナナミルク</v>
      </c>
      <c r="G282" t="str">
        <f>VLOOKUP($E282,商品一覧!$A$1:$D$9,3,FALSE)</f>
        <v>フルーツ</v>
      </c>
      <c r="H282">
        <f>VLOOKUP($E282,商品一覧!$A$1:$D$9,4,FALSE)</f>
        <v>300</v>
      </c>
      <c r="I282" s="3">
        <v>13</v>
      </c>
      <c r="J282" s="3">
        <f t="shared" si="9"/>
        <v>3900</v>
      </c>
    </row>
    <row r="283" spans="1:10" x14ac:dyDescent="0.45">
      <c r="A283">
        <v>282</v>
      </c>
      <c r="B283" s="2">
        <v>44395</v>
      </c>
      <c r="C283" s="7" t="str">
        <f t="shared" si="8"/>
        <v>土日</v>
      </c>
      <c r="D283" t="s">
        <v>70</v>
      </c>
      <c r="E283" t="s">
        <v>15</v>
      </c>
      <c r="F283" t="str">
        <f>VLOOKUP($E283,商品一覧!$A$1:$D$9,2,FALSE)</f>
        <v>ブルーベリーヨーグルト</v>
      </c>
      <c r="G283" t="str">
        <f>VLOOKUP($E283,商品一覧!$A$1:$D$9,3,FALSE)</f>
        <v>フルーツ</v>
      </c>
      <c r="H283">
        <f>VLOOKUP($E283,商品一覧!$A$1:$D$9,4,FALSE)</f>
        <v>300</v>
      </c>
      <c r="I283" s="3">
        <v>11</v>
      </c>
      <c r="J283" s="3">
        <f t="shared" si="9"/>
        <v>3300</v>
      </c>
    </row>
    <row r="284" spans="1:10" x14ac:dyDescent="0.45">
      <c r="A284">
        <v>283</v>
      </c>
      <c r="B284" s="2">
        <v>44395</v>
      </c>
      <c r="C284" s="7" t="str">
        <f t="shared" si="8"/>
        <v>土日</v>
      </c>
      <c r="D284" t="s">
        <v>70</v>
      </c>
      <c r="E284" t="s">
        <v>17</v>
      </c>
      <c r="F284" t="str">
        <f>VLOOKUP($E284,商品一覧!$A$1:$D$9,2,FALSE)</f>
        <v>キャロット</v>
      </c>
      <c r="G284" t="str">
        <f>VLOOKUP($E284,商品一覧!$A$1:$D$9,3,FALSE)</f>
        <v>ベジタブル</v>
      </c>
      <c r="H284">
        <f>VLOOKUP($E284,商品一覧!$A$1:$D$9,4,FALSE)</f>
        <v>300</v>
      </c>
      <c r="I284" s="3">
        <v>5</v>
      </c>
      <c r="J284" s="3">
        <f t="shared" si="9"/>
        <v>1500</v>
      </c>
    </row>
    <row r="285" spans="1:10" x14ac:dyDescent="0.45">
      <c r="A285">
        <v>284</v>
      </c>
      <c r="B285" s="2">
        <v>44395</v>
      </c>
      <c r="C285" s="7" t="str">
        <f t="shared" si="8"/>
        <v>土日</v>
      </c>
      <c r="D285" t="s">
        <v>70</v>
      </c>
      <c r="E285" t="s">
        <v>20</v>
      </c>
      <c r="F285" t="str">
        <f>VLOOKUP($E285,商品一覧!$A$1:$D$9,2,FALSE)</f>
        <v>ケール＆レモン</v>
      </c>
      <c r="G285" t="str">
        <f>VLOOKUP($E285,商品一覧!$A$1:$D$9,3,FALSE)</f>
        <v>ベジタブル</v>
      </c>
      <c r="H285">
        <f>VLOOKUP($E285,商品一覧!$A$1:$D$9,4,FALSE)</f>
        <v>300</v>
      </c>
      <c r="I285" s="3">
        <v>9</v>
      </c>
      <c r="J285" s="3">
        <f t="shared" si="9"/>
        <v>2700</v>
      </c>
    </row>
    <row r="286" spans="1:10" x14ac:dyDescent="0.45">
      <c r="A286">
        <v>285</v>
      </c>
      <c r="B286" s="2">
        <v>44395</v>
      </c>
      <c r="C286" s="7" t="str">
        <f t="shared" si="8"/>
        <v>土日</v>
      </c>
      <c r="D286" t="s">
        <v>70</v>
      </c>
      <c r="E286" t="s">
        <v>22</v>
      </c>
      <c r="F286" t="str">
        <f>VLOOKUP($E286,商品一覧!$A$1:$D$9,2,FALSE)</f>
        <v>フレッシュトマト</v>
      </c>
      <c r="G286" t="str">
        <f>VLOOKUP($E286,商品一覧!$A$1:$D$9,3,FALSE)</f>
        <v>ベジタブル</v>
      </c>
      <c r="H286">
        <f>VLOOKUP($E286,商品一覧!$A$1:$D$9,4,FALSE)</f>
        <v>300</v>
      </c>
      <c r="I286" s="3">
        <v>4</v>
      </c>
      <c r="J286" s="3">
        <f t="shared" si="9"/>
        <v>1200</v>
      </c>
    </row>
    <row r="287" spans="1:10" x14ac:dyDescent="0.45">
      <c r="A287">
        <v>286</v>
      </c>
      <c r="B287" s="2">
        <v>44395</v>
      </c>
      <c r="C287" s="7" t="str">
        <f t="shared" si="8"/>
        <v>土日</v>
      </c>
      <c r="D287" t="s">
        <v>70</v>
      </c>
      <c r="E287" t="s">
        <v>24</v>
      </c>
      <c r="F287" t="str">
        <f>VLOOKUP($E287,商品一覧!$A$1:$D$9,2,FALSE)</f>
        <v>ホワイトピーチ</v>
      </c>
      <c r="G287" t="str">
        <f>VLOOKUP($E287,商品一覧!$A$1:$D$9,3,FALSE)</f>
        <v>季節限定</v>
      </c>
      <c r="H287">
        <f>VLOOKUP($E287,商品一覧!$A$1:$D$9,4,FALSE)</f>
        <v>450</v>
      </c>
      <c r="I287" s="3">
        <v>11</v>
      </c>
      <c r="J287" s="3">
        <f t="shared" si="9"/>
        <v>4950</v>
      </c>
    </row>
    <row r="288" spans="1:10" x14ac:dyDescent="0.45">
      <c r="A288">
        <v>287</v>
      </c>
      <c r="B288" s="2">
        <v>44395</v>
      </c>
      <c r="C288" s="7" t="str">
        <f t="shared" si="8"/>
        <v>土日</v>
      </c>
      <c r="D288" t="s">
        <v>70</v>
      </c>
      <c r="E288" t="s">
        <v>27</v>
      </c>
      <c r="F288" t="str">
        <f>VLOOKUP($E288,商品一覧!$A$1:$D$9,2,FALSE)</f>
        <v>マスクメロン</v>
      </c>
      <c r="G288" t="str">
        <f>VLOOKUP($E288,商品一覧!$A$1:$D$9,3,FALSE)</f>
        <v>季節限定</v>
      </c>
      <c r="H288">
        <f>VLOOKUP($E288,商品一覧!$A$1:$D$9,4,FALSE)</f>
        <v>500</v>
      </c>
      <c r="I288" s="3">
        <v>22</v>
      </c>
      <c r="J288" s="3">
        <f t="shared" si="9"/>
        <v>11000</v>
      </c>
    </row>
    <row r="289" spans="1:10" x14ac:dyDescent="0.45">
      <c r="A289">
        <v>288</v>
      </c>
      <c r="B289" s="2">
        <v>44396</v>
      </c>
      <c r="C289" s="7" t="str">
        <f t="shared" si="8"/>
        <v>平日</v>
      </c>
      <c r="D289" t="s">
        <v>69</v>
      </c>
      <c r="E289" t="s">
        <v>10</v>
      </c>
      <c r="F289" t="str">
        <f>VLOOKUP($E289,商品一覧!$A$1:$D$9,2,FALSE)</f>
        <v>いちごミックス</v>
      </c>
      <c r="G289" t="str">
        <f>VLOOKUP($E289,商品一覧!$A$1:$D$9,3,FALSE)</f>
        <v>フルーツ</v>
      </c>
      <c r="H289">
        <f>VLOOKUP($E289,商品一覧!$A$1:$D$9,4,FALSE)</f>
        <v>300</v>
      </c>
      <c r="I289" s="3">
        <v>6</v>
      </c>
      <c r="J289" s="3">
        <f t="shared" si="9"/>
        <v>1800</v>
      </c>
    </row>
    <row r="290" spans="1:10" x14ac:dyDescent="0.45">
      <c r="A290">
        <v>289</v>
      </c>
      <c r="B290" s="2">
        <v>44396</v>
      </c>
      <c r="C290" s="7" t="str">
        <f t="shared" si="8"/>
        <v>平日</v>
      </c>
      <c r="D290" t="s">
        <v>69</v>
      </c>
      <c r="E290" t="s">
        <v>13</v>
      </c>
      <c r="F290" t="str">
        <f>VLOOKUP($E290,商品一覧!$A$1:$D$9,2,FALSE)</f>
        <v>バナナミルク</v>
      </c>
      <c r="G290" t="str">
        <f>VLOOKUP($E290,商品一覧!$A$1:$D$9,3,FALSE)</f>
        <v>フルーツ</v>
      </c>
      <c r="H290">
        <f>VLOOKUP($E290,商品一覧!$A$1:$D$9,4,FALSE)</f>
        <v>300</v>
      </c>
      <c r="I290" s="3">
        <v>8</v>
      </c>
      <c r="J290" s="3">
        <f t="shared" si="9"/>
        <v>2400</v>
      </c>
    </row>
    <row r="291" spans="1:10" x14ac:dyDescent="0.45">
      <c r="A291">
        <v>290</v>
      </c>
      <c r="B291" s="2">
        <v>44396</v>
      </c>
      <c r="C291" s="7" t="str">
        <f t="shared" si="8"/>
        <v>平日</v>
      </c>
      <c r="D291" t="s">
        <v>69</v>
      </c>
      <c r="E291" t="s">
        <v>15</v>
      </c>
      <c r="F291" t="str">
        <f>VLOOKUP($E291,商品一覧!$A$1:$D$9,2,FALSE)</f>
        <v>ブルーベリーヨーグルト</v>
      </c>
      <c r="G291" t="str">
        <f>VLOOKUP($E291,商品一覧!$A$1:$D$9,3,FALSE)</f>
        <v>フルーツ</v>
      </c>
      <c r="H291">
        <f>VLOOKUP($E291,商品一覧!$A$1:$D$9,4,FALSE)</f>
        <v>300</v>
      </c>
      <c r="I291" s="3">
        <v>10</v>
      </c>
      <c r="J291" s="3">
        <f t="shared" si="9"/>
        <v>3000</v>
      </c>
    </row>
    <row r="292" spans="1:10" x14ac:dyDescent="0.45">
      <c r="A292">
        <v>291</v>
      </c>
      <c r="B292" s="2">
        <v>44396</v>
      </c>
      <c r="C292" s="7" t="str">
        <f t="shared" si="8"/>
        <v>平日</v>
      </c>
      <c r="D292" t="s">
        <v>69</v>
      </c>
      <c r="E292" t="s">
        <v>17</v>
      </c>
      <c r="F292" t="str">
        <f>VLOOKUP($E292,商品一覧!$A$1:$D$9,2,FALSE)</f>
        <v>キャロット</v>
      </c>
      <c r="G292" t="str">
        <f>VLOOKUP($E292,商品一覧!$A$1:$D$9,3,FALSE)</f>
        <v>ベジタブル</v>
      </c>
      <c r="H292">
        <f>VLOOKUP($E292,商品一覧!$A$1:$D$9,4,FALSE)</f>
        <v>300</v>
      </c>
      <c r="I292" s="3">
        <v>1</v>
      </c>
      <c r="J292" s="3">
        <f t="shared" si="9"/>
        <v>300</v>
      </c>
    </row>
    <row r="293" spans="1:10" x14ac:dyDescent="0.45">
      <c r="A293">
        <v>292</v>
      </c>
      <c r="B293" s="2">
        <v>44396</v>
      </c>
      <c r="C293" s="7" t="str">
        <f t="shared" si="8"/>
        <v>平日</v>
      </c>
      <c r="D293" t="s">
        <v>69</v>
      </c>
      <c r="E293" t="s">
        <v>20</v>
      </c>
      <c r="F293" t="str">
        <f>VLOOKUP($E293,商品一覧!$A$1:$D$9,2,FALSE)</f>
        <v>ケール＆レモン</v>
      </c>
      <c r="G293" t="str">
        <f>VLOOKUP($E293,商品一覧!$A$1:$D$9,3,FALSE)</f>
        <v>ベジタブル</v>
      </c>
      <c r="H293">
        <f>VLOOKUP($E293,商品一覧!$A$1:$D$9,4,FALSE)</f>
        <v>300</v>
      </c>
      <c r="I293" s="3">
        <v>5</v>
      </c>
      <c r="J293" s="3">
        <f t="shared" si="9"/>
        <v>1500</v>
      </c>
    </row>
    <row r="294" spans="1:10" x14ac:dyDescent="0.45">
      <c r="A294">
        <v>293</v>
      </c>
      <c r="B294" s="2">
        <v>44396</v>
      </c>
      <c r="C294" s="7" t="str">
        <f t="shared" si="8"/>
        <v>平日</v>
      </c>
      <c r="D294" t="s">
        <v>69</v>
      </c>
      <c r="E294" t="s">
        <v>22</v>
      </c>
      <c r="F294" t="str">
        <f>VLOOKUP($E294,商品一覧!$A$1:$D$9,2,FALSE)</f>
        <v>フレッシュトマト</v>
      </c>
      <c r="G294" t="str">
        <f>VLOOKUP($E294,商品一覧!$A$1:$D$9,3,FALSE)</f>
        <v>ベジタブル</v>
      </c>
      <c r="H294">
        <f>VLOOKUP($E294,商品一覧!$A$1:$D$9,4,FALSE)</f>
        <v>300</v>
      </c>
      <c r="I294" s="3">
        <v>2</v>
      </c>
      <c r="J294" s="3">
        <f t="shared" si="9"/>
        <v>600</v>
      </c>
    </row>
    <row r="295" spans="1:10" x14ac:dyDescent="0.45">
      <c r="A295">
        <v>294</v>
      </c>
      <c r="B295" s="2">
        <v>44396</v>
      </c>
      <c r="C295" s="7" t="str">
        <f t="shared" si="8"/>
        <v>平日</v>
      </c>
      <c r="D295" t="s">
        <v>69</v>
      </c>
      <c r="E295" t="s">
        <v>24</v>
      </c>
      <c r="F295" t="str">
        <f>VLOOKUP($E295,商品一覧!$A$1:$D$9,2,FALSE)</f>
        <v>ホワイトピーチ</v>
      </c>
      <c r="G295" t="str">
        <f>VLOOKUP($E295,商品一覧!$A$1:$D$9,3,FALSE)</f>
        <v>季節限定</v>
      </c>
      <c r="H295">
        <f>VLOOKUP($E295,商品一覧!$A$1:$D$9,4,FALSE)</f>
        <v>450</v>
      </c>
      <c r="I295" s="3">
        <v>10</v>
      </c>
      <c r="J295" s="3">
        <f t="shared" si="9"/>
        <v>4500</v>
      </c>
    </row>
    <row r="296" spans="1:10" x14ac:dyDescent="0.45">
      <c r="A296">
        <v>295</v>
      </c>
      <c r="B296" s="2">
        <v>44396</v>
      </c>
      <c r="C296" s="7" t="str">
        <f t="shared" si="8"/>
        <v>平日</v>
      </c>
      <c r="D296" t="s">
        <v>69</v>
      </c>
      <c r="E296" t="s">
        <v>27</v>
      </c>
      <c r="F296" t="str">
        <f>VLOOKUP($E296,商品一覧!$A$1:$D$9,2,FALSE)</f>
        <v>マスクメロン</v>
      </c>
      <c r="G296" t="str">
        <f>VLOOKUP($E296,商品一覧!$A$1:$D$9,3,FALSE)</f>
        <v>季節限定</v>
      </c>
      <c r="H296">
        <f>VLOOKUP($E296,商品一覧!$A$1:$D$9,4,FALSE)</f>
        <v>500</v>
      </c>
      <c r="I296" s="3">
        <v>5</v>
      </c>
      <c r="J296" s="3">
        <f t="shared" si="9"/>
        <v>2500</v>
      </c>
    </row>
    <row r="297" spans="1:10" x14ac:dyDescent="0.45">
      <c r="A297">
        <v>296</v>
      </c>
      <c r="B297" s="2">
        <v>44396</v>
      </c>
      <c r="C297" s="7" t="str">
        <f t="shared" si="8"/>
        <v>平日</v>
      </c>
      <c r="D297" t="s">
        <v>70</v>
      </c>
      <c r="E297" t="s">
        <v>10</v>
      </c>
      <c r="F297" t="str">
        <f>VLOOKUP($E297,商品一覧!$A$1:$D$9,2,FALSE)</f>
        <v>いちごミックス</v>
      </c>
      <c r="G297" t="str">
        <f>VLOOKUP($E297,商品一覧!$A$1:$D$9,3,FALSE)</f>
        <v>フルーツ</v>
      </c>
      <c r="H297">
        <f>VLOOKUP($E297,商品一覧!$A$1:$D$9,4,FALSE)</f>
        <v>300</v>
      </c>
      <c r="I297" s="3">
        <v>5</v>
      </c>
      <c r="J297" s="3">
        <f t="shared" si="9"/>
        <v>1500</v>
      </c>
    </row>
    <row r="298" spans="1:10" x14ac:dyDescent="0.45">
      <c r="A298">
        <v>297</v>
      </c>
      <c r="B298" s="2">
        <v>44396</v>
      </c>
      <c r="C298" s="7" t="str">
        <f t="shared" si="8"/>
        <v>平日</v>
      </c>
      <c r="D298" t="s">
        <v>70</v>
      </c>
      <c r="E298" t="s">
        <v>13</v>
      </c>
      <c r="F298" t="str">
        <f>VLOOKUP($E298,商品一覧!$A$1:$D$9,2,FALSE)</f>
        <v>バナナミルク</v>
      </c>
      <c r="G298" t="str">
        <f>VLOOKUP($E298,商品一覧!$A$1:$D$9,3,FALSE)</f>
        <v>フルーツ</v>
      </c>
      <c r="H298">
        <f>VLOOKUP($E298,商品一覧!$A$1:$D$9,4,FALSE)</f>
        <v>300</v>
      </c>
      <c r="I298" s="3">
        <v>3</v>
      </c>
      <c r="J298" s="3">
        <f t="shared" si="9"/>
        <v>900</v>
      </c>
    </row>
    <row r="299" spans="1:10" x14ac:dyDescent="0.45">
      <c r="A299">
        <v>298</v>
      </c>
      <c r="B299" s="2">
        <v>44396</v>
      </c>
      <c r="C299" s="7" t="str">
        <f t="shared" si="8"/>
        <v>平日</v>
      </c>
      <c r="D299" t="s">
        <v>70</v>
      </c>
      <c r="E299" t="s">
        <v>15</v>
      </c>
      <c r="F299" t="str">
        <f>VLOOKUP($E299,商品一覧!$A$1:$D$9,2,FALSE)</f>
        <v>ブルーベリーヨーグルト</v>
      </c>
      <c r="G299" t="str">
        <f>VLOOKUP($E299,商品一覧!$A$1:$D$9,3,FALSE)</f>
        <v>フルーツ</v>
      </c>
      <c r="H299">
        <f>VLOOKUP($E299,商品一覧!$A$1:$D$9,4,FALSE)</f>
        <v>300</v>
      </c>
      <c r="I299" s="3">
        <v>3</v>
      </c>
      <c r="J299" s="3">
        <f t="shared" si="9"/>
        <v>900</v>
      </c>
    </row>
    <row r="300" spans="1:10" x14ac:dyDescent="0.45">
      <c r="A300">
        <v>299</v>
      </c>
      <c r="B300" s="2">
        <v>44396</v>
      </c>
      <c r="C300" s="7" t="str">
        <f t="shared" si="8"/>
        <v>平日</v>
      </c>
      <c r="D300" t="s">
        <v>70</v>
      </c>
      <c r="E300" t="s">
        <v>17</v>
      </c>
      <c r="F300" t="str">
        <f>VLOOKUP($E300,商品一覧!$A$1:$D$9,2,FALSE)</f>
        <v>キャロット</v>
      </c>
      <c r="G300" t="str">
        <f>VLOOKUP($E300,商品一覧!$A$1:$D$9,3,FALSE)</f>
        <v>ベジタブル</v>
      </c>
      <c r="H300">
        <f>VLOOKUP($E300,商品一覧!$A$1:$D$9,4,FALSE)</f>
        <v>300</v>
      </c>
      <c r="I300" s="3">
        <v>2</v>
      </c>
      <c r="J300" s="3">
        <f t="shared" si="9"/>
        <v>600</v>
      </c>
    </row>
    <row r="301" spans="1:10" x14ac:dyDescent="0.45">
      <c r="A301">
        <v>300</v>
      </c>
      <c r="B301" s="2">
        <v>44396</v>
      </c>
      <c r="C301" s="7" t="str">
        <f t="shared" si="8"/>
        <v>平日</v>
      </c>
      <c r="D301" t="s">
        <v>70</v>
      </c>
      <c r="E301" t="s">
        <v>20</v>
      </c>
      <c r="F301" t="str">
        <f>VLOOKUP($E301,商品一覧!$A$1:$D$9,2,FALSE)</f>
        <v>ケール＆レモン</v>
      </c>
      <c r="G301" t="str">
        <f>VLOOKUP($E301,商品一覧!$A$1:$D$9,3,FALSE)</f>
        <v>ベジタブル</v>
      </c>
      <c r="H301">
        <f>VLOOKUP($E301,商品一覧!$A$1:$D$9,4,FALSE)</f>
        <v>300</v>
      </c>
      <c r="I301" s="3">
        <v>5</v>
      </c>
      <c r="J301" s="3">
        <f t="shared" si="9"/>
        <v>1500</v>
      </c>
    </row>
    <row r="302" spans="1:10" x14ac:dyDescent="0.45">
      <c r="A302">
        <v>301</v>
      </c>
      <c r="B302" s="2">
        <v>44396</v>
      </c>
      <c r="C302" s="7" t="str">
        <f t="shared" si="8"/>
        <v>平日</v>
      </c>
      <c r="D302" t="s">
        <v>70</v>
      </c>
      <c r="E302" t="s">
        <v>22</v>
      </c>
      <c r="F302" t="str">
        <f>VLOOKUP($E302,商品一覧!$A$1:$D$9,2,FALSE)</f>
        <v>フレッシュトマト</v>
      </c>
      <c r="G302" t="str">
        <f>VLOOKUP($E302,商品一覧!$A$1:$D$9,3,FALSE)</f>
        <v>ベジタブル</v>
      </c>
      <c r="H302">
        <f>VLOOKUP($E302,商品一覧!$A$1:$D$9,4,FALSE)</f>
        <v>300</v>
      </c>
      <c r="I302" s="3">
        <v>2</v>
      </c>
      <c r="J302" s="3">
        <f t="shared" si="9"/>
        <v>600</v>
      </c>
    </row>
    <row r="303" spans="1:10" x14ac:dyDescent="0.45">
      <c r="A303">
        <v>302</v>
      </c>
      <c r="B303" s="2">
        <v>44396</v>
      </c>
      <c r="C303" s="7" t="str">
        <f t="shared" si="8"/>
        <v>平日</v>
      </c>
      <c r="D303" t="s">
        <v>70</v>
      </c>
      <c r="E303" t="s">
        <v>24</v>
      </c>
      <c r="F303" t="str">
        <f>VLOOKUP($E303,商品一覧!$A$1:$D$9,2,FALSE)</f>
        <v>ホワイトピーチ</v>
      </c>
      <c r="G303" t="str">
        <f>VLOOKUP($E303,商品一覧!$A$1:$D$9,3,FALSE)</f>
        <v>季節限定</v>
      </c>
      <c r="H303">
        <f>VLOOKUP($E303,商品一覧!$A$1:$D$9,4,FALSE)</f>
        <v>450</v>
      </c>
      <c r="I303" s="3">
        <v>10</v>
      </c>
      <c r="J303" s="3">
        <f t="shared" si="9"/>
        <v>4500</v>
      </c>
    </row>
    <row r="304" spans="1:10" x14ac:dyDescent="0.45">
      <c r="A304">
        <v>303</v>
      </c>
      <c r="B304" s="2">
        <v>44396</v>
      </c>
      <c r="C304" s="7" t="str">
        <f t="shared" si="8"/>
        <v>平日</v>
      </c>
      <c r="D304" t="s">
        <v>70</v>
      </c>
      <c r="E304" t="s">
        <v>27</v>
      </c>
      <c r="F304" t="str">
        <f>VLOOKUP($E304,商品一覧!$A$1:$D$9,2,FALSE)</f>
        <v>マスクメロン</v>
      </c>
      <c r="G304" t="str">
        <f>VLOOKUP($E304,商品一覧!$A$1:$D$9,3,FALSE)</f>
        <v>季節限定</v>
      </c>
      <c r="H304">
        <f>VLOOKUP($E304,商品一覧!$A$1:$D$9,4,FALSE)</f>
        <v>500</v>
      </c>
      <c r="I304" s="3">
        <v>2</v>
      </c>
      <c r="J304" s="3">
        <f t="shared" si="9"/>
        <v>1000</v>
      </c>
    </row>
    <row r="305" spans="1:10" x14ac:dyDescent="0.45">
      <c r="A305">
        <v>304</v>
      </c>
      <c r="B305" s="2">
        <v>44397</v>
      </c>
      <c r="C305" s="7" t="str">
        <f t="shared" si="8"/>
        <v>平日</v>
      </c>
      <c r="D305" t="s">
        <v>69</v>
      </c>
      <c r="E305" t="s">
        <v>10</v>
      </c>
      <c r="F305" t="str">
        <f>VLOOKUP($E305,商品一覧!$A$1:$D$9,2,FALSE)</f>
        <v>いちごミックス</v>
      </c>
      <c r="G305" t="str">
        <f>VLOOKUP($E305,商品一覧!$A$1:$D$9,3,FALSE)</f>
        <v>フルーツ</v>
      </c>
      <c r="H305">
        <f>VLOOKUP($E305,商品一覧!$A$1:$D$9,4,FALSE)</f>
        <v>300</v>
      </c>
      <c r="I305" s="3">
        <v>9</v>
      </c>
      <c r="J305" s="3">
        <f t="shared" si="9"/>
        <v>2700</v>
      </c>
    </row>
    <row r="306" spans="1:10" x14ac:dyDescent="0.45">
      <c r="A306">
        <v>305</v>
      </c>
      <c r="B306" s="2">
        <v>44397</v>
      </c>
      <c r="C306" s="7" t="str">
        <f t="shared" si="8"/>
        <v>平日</v>
      </c>
      <c r="D306" t="s">
        <v>69</v>
      </c>
      <c r="E306" t="s">
        <v>13</v>
      </c>
      <c r="F306" t="str">
        <f>VLOOKUP($E306,商品一覧!$A$1:$D$9,2,FALSE)</f>
        <v>バナナミルク</v>
      </c>
      <c r="G306" t="str">
        <f>VLOOKUP($E306,商品一覧!$A$1:$D$9,3,FALSE)</f>
        <v>フルーツ</v>
      </c>
      <c r="H306">
        <f>VLOOKUP($E306,商品一覧!$A$1:$D$9,4,FALSE)</f>
        <v>300</v>
      </c>
      <c r="I306" s="3">
        <v>8</v>
      </c>
      <c r="J306" s="3">
        <f t="shared" si="9"/>
        <v>2400</v>
      </c>
    </row>
    <row r="307" spans="1:10" x14ac:dyDescent="0.45">
      <c r="A307">
        <v>306</v>
      </c>
      <c r="B307" s="2">
        <v>44397</v>
      </c>
      <c r="C307" s="7" t="str">
        <f t="shared" si="8"/>
        <v>平日</v>
      </c>
      <c r="D307" t="s">
        <v>69</v>
      </c>
      <c r="E307" t="s">
        <v>15</v>
      </c>
      <c r="F307" t="str">
        <f>VLOOKUP($E307,商品一覧!$A$1:$D$9,2,FALSE)</f>
        <v>ブルーベリーヨーグルト</v>
      </c>
      <c r="G307" t="str">
        <f>VLOOKUP($E307,商品一覧!$A$1:$D$9,3,FALSE)</f>
        <v>フルーツ</v>
      </c>
      <c r="H307">
        <f>VLOOKUP($E307,商品一覧!$A$1:$D$9,4,FALSE)</f>
        <v>300</v>
      </c>
      <c r="I307" s="3">
        <v>7</v>
      </c>
      <c r="J307" s="3">
        <f t="shared" si="9"/>
        <v>2100</v>
      </c>
    </row>
    <row r="308" spans="1:10" x14ac:dyDescent="0.45">
      <c r="A308">
        <v>307</v>
      </c>
      <c r="B308" s="2">
        <v>44397</v>
      </c>
      <c r="C308" s="7" t="str">
        <f t="shared" si="8"/>
        <v>平日</v>
      </c>
      <c r="D308" t="s">
        <v>69</v>
      </c>
      <c r="E308" t="s">
        <v>20</v>
      </c>
      <c r="F308" t="str">
        <f>VLOOKUP($E308,商品一覧!$A$1:$D$9,2,FALSE)</f>
        <v>ケール＆レモン</v>
      </c>
      <c r="G308" t="str">
        <f>VLOOKUP($E308,商品一覧!$A$1:$D$9,3,FALSE)</f>
        <v>ベジタブル</v>
      </c>
      <c r="H308">
        <f>VLOOKUP($E308,商品一覧!$A$1:$D$9,4,FALSE)</f>
        <v>300</v>
      </c>
      <c r="I308" s="3">
        <v>7</v>
      </c>
      <c r="J308" s="3">
        <f t="shared" si="9"/>
        <v>2100</v>
      </c>
    </row>
    <row r="309" spans="1:10" x14ac:dyDescent="0.45">
      <c r="A309">
        <v>308</v>
      </c>
      <c r="B309" s="2">
        <v>44397</v>
      </c>
      <c r="C309" s="7" t="str">
        <f t="shared" si="8"/>
        <v>平日</v>
      </c>
      <c r="D309" t="s">
        <v>69</v>
      </c>
      <c r="E309" t="s">
        <v>22</v>
      </c>
      <c r="F309" t="str">
        <f>VLOOKUP($E309,商品一覧!$A$1:$D$9,2,FALSE)</f>
        <v>フレッシュトマト</v>
      </c>
      <c r="G309" t="str">
        <f>VLOOKUP($E309,商品一覧!$A$1:$D$9,3,FALSE)</f>
        <v>ベジタブル</v>
      </c>
      <c r="H309">
        <f>VLOOKUP($E309,商品一覧!$A$1:$D$9,4,FALSE)</f>
        <v>300</v>
      </c>
      <c r="I309" s="3">
        <v>6</v>
      </c>
      <c r="J309" s="3">
        <f t="shared" si="9"/>
        <v>1800</v>
      </c>
    </row>
    <row r="310" spans="1:10" x14ac:dyDescent="0.45">
      <c r="A310">
        <v>309</v>
      </c>
      <c r="B310" s="2">
        <v>44397</v>
      </c>
      <c r="C310" s="7" t="str">
        <f t="shared" si="8"/>
        <v>平日</v>
      </c>
      <c r="D310" t="s">
        <v>69</v>
      </c>
      <c r="E310" t="s">
        <v>24</v>
      </c>
      <c r="F310" t="str">
        <f>VLOOKUP($E310,商品一覧!$A$1:$D$9,2,FALSE)</f>
        <v>ホワイトピーチ</v>
      </c>
      <c r="G310" t="str">
        <f>VLOOKUP($E310,商品一覧!$A$1:$D$9,3,FALSE)</f>
        <v>季節限定</v>
      </c>
      <c r="H310">
        <f>VLOOKUP($E310,商品一覧!$A$1:$D$9,4,FALSE)</f>
        <v>450</v>
      </c>
      <c r="I310" s="3">
        <v>6</v>
      </c>
      <c r="J310" s="3">
        <f t="shared" si="9"/>
        <v>2700</v>
      </c>
    </row>
    <row r="311" spans="1:10" x14ac:dyDescent="0.45">
      <c r="A311">
        <v>310</v>
      </c>
      <c r="B311" s="2">
        <v>44397</v>
      </c>
      <c r="C311" s="7" t="str">
        <f t="shared" si="8"/>
        <v>平日</v>
      </c>
      <c r="D311" t="s">
        <v>69</v>
      </c>
      <c r="E311" t="s">
        <v>27</v>
      </c>
      <c r="F311" t="str">
        <f>VLOOKUP($E311,商品一覧!$A$1:$D$9,2,FALSE)</f>
        <v>マスクメロン</v>
      </c>
      <c r="G311" t="str">
        <f>VLOOKUP($E311,商品一覧!$A$1:$D$9,3,FALSE)</f>
        <v>季節限定</v>
      </c>
      <c r="H311">
        <f>VLOOKUP($E311,商品一覧!$A$1:$D$9,4,FALSE)</f>
        <v>500</v>
      </c>
      <c r="I311" s="3">
        <v>4</v>
      </c>
      <c r="J311" s="3">
        <f t="shared" si="9"/>
        <v>2000</v>
      </c>
    </row>
    <row r="312" spans="1:10" x14ac:dyDescent="0.45">
      <c r="A312">
        <v>311</v>
      </c>
      <c r="B312" s="2">
        <v>44397</v>
      </c>
      <c r="C312" s="7" t="str">
        <f t="shared" si="8"/>
        <v>平日</v>
      </c>
      <c r="D312" t="s">
        <v>70</v>
      </c>
      <c r="E312" t="s">
        <v>10</v>
      </c>
      <c r="F312" t="str">
        <f>VLOOKUP($E312,商品一覧!$A$1:$D$9,2,FALSE)</f>
        <v>いちごミックス</v>
      </c>
      <c r="G312" t="str">
        <f>VLOOKUP($E312,商品一覧!$A$1:$D$9,3,FALSE)</f>
        <v>フルーツ</v>
      </c>
      <c r="H312">
        <f>VLOOKUP($E312,商品一覧!$A$1:$D$9,4,FALSE)</f>
        <v>300</v>
      </c>
      <c r="I312" s="3">
        <v>2</v>
      </c>
      <c r="J312" s="3">
        <f t="shared" si="9"/>
        <v>600</v>
      </c>
    </row>
    <row r="313" spans="1:10" x14ac:dyDescent="0.45">
      <c r="A313">
        <v>312</v>
      </c>
      <c r="B313" s="2">
        <v>44397</v>
      </c>
      <c r="C313" s="7" t="str">
        <f t="shared" si="8"/>
        <v>平日</v>
      </c>
      <c r="D313" t="s">
        <v>70</v>
      </c>
      <c r="E313" t="s">
        <v>13</v>
      </c>
      <c r="F313" t="str">
        <f>VLOOKUP($E313,商品一覧!$A$1:$D$9,2,FALSE)</f>
        <v>バナナミルク</v>
      </c>
      <c r="G313" t="str">
        <f>VLOOKUP($E313,商品一覧!$A$1:$D$9,3,FALSE)</f>
        <v>フルーツ</v>
      </c>
      <c r="H313">
        <f>VLOOKUP($E313,商品一覧!$A$1:$D$9,4,FALSE)</f>
        <v>300</v>
      </c>
      <c r="I313" s="3">
        <v>7</v>
      </c>
      <c r="J313" s="3">
        <f t="shared" si="9"/>
        <v>2100</v>
      </c>
    </row>
    <row r="314" spans="1:10" x14ac:dyDescent="0.45">
      <c r="A314">
        <v>313</v>
      </c>
      <c r="B314" s="2">
        <v>44397</v>
      </c>
      <c r="C314" s="7" t="str">
        <f t="shared" si="8"/>
        <v>平日</v>
      </c>
      <c r="D314" t="s">
        <v>70</v>
      </c>
      <c r="E314" t="s">
        <v>15</v>
      </c>
      <c r="F314" t="str">
        <f>VLOOKUP($E314,商品一覧!$A$1:$D$9,2,FALSE)</f>
        <v>ブルーベリーヨーグルト</v>
      </c>
      <c r="G314" t="str">
        <f>VLOOKUP($E314,商品一覧!$A$1:$D$9,3,FALSE)</f>
        <v>フルーツ</v>
      </c>
      <c r="H314">
        <f>VLOOKUP($E314,商品一覧!$A$1:$D$9,4,FALSE)</f>
        <v>300</v>
      </c>
      <c r="I314" s="3">
        <v>7</v>
      </c>
      <c r="J314" s="3">
        <f t="shared" si="9"/>
        <v>2100</v>
      </c>
    </row>
    <row r="315" spans="1:10" x14ac:dyDescent="0.45">
      <c r="A315">
        <v>314</v>
      </c>
      <c r="B315" s="2">
        <v>44397</v>
      </c>
      <c r="C315" s="7" t="str">
        <f t="shared" si="8"/>
        <v>平日</v>
      </c>
      <c r="D315" t="s">
        <v>70</v>
      </c>
      <c r="E315" t="s">
        <v>17</v>
      </c>
      <c r="F315" t="str">
        <f>VLOOKUP($E315,商品一覧!$A$1:$D$9,2,FALSE)</f>
        <v>キャロット</v>
      </c>
      <c r="G315" t="str">
        <f>VLOOKUP($E315,商品一覧!$A$1:$D$9,3,FALSE)</f>
        <v>ベジタブル</v>
      </c>
      <c r="H315">
        <f>VLOOKUP($E315,商品一覧!$A$1:$D$9,4,FALSE)</f>
        <v>300</v>
      </c>
      <c r="I315" s="3">
        <v>3</v>
      </c>
      <c r="J315" s="3">
        <f t="shared" si="9"/>
        <v>900</v>
      </c>
    </row>
    <row r="316" spans="1:10" x14ac:dyDescent="0.45">
      <c r="A316">
        <v>315</v>
      </c>
      <c r="B316" s="2">
        <v>44397</v>
      </c>
      <c r="C316" s="7" t="str">
        <f t="shared" si="8"/>
        <v>平日</v>
      </c>
      <c r="D316" t="s">
        <v>70</v>
      </c>
      <c r="E316" t="s">
        <v>20</v>
      </c>
      <c r="F316" t="str">
        <f>VLOOKUP($E316,商品一覧!$A$1:$D$9,2,FALSE)</f>
        <v>ケール＆レモン</v>
      </c>
      <c r="G316" t="str">
        <f>VLOOKUP($E316,商品一覧!$A$1:$D$9,3,FALSE)</f>
        <v>ベジタブル</v>
      </c>
      <c r="H316">
        <f>VLOOKUP($E316,商品一覧!$A$1:$D$9,4,FALSE)</f>
        <v>300</v>
      </c>
      <c r="I316" s="3">
        <v>3</v>
      </c>
      <c r="J316" s="3">
        <f t="shared" si="9"/>
        <v>900</v>
      </c>
    </row>
    <row r="317" spans="1:10" x14ac:dyDescent="0.45">
      <c r="A317">
        <v>316</v>
      </c>
      <c r="B317" s="2">
        <v>44397</v>
      </c>
      <c r="C317" s="7" t="str">
        <f t="shared" si="8"/>
        <v>平日</v>
      </c>
      <c r="D317" t="s">
        <v>70</v>
      </c>
      <c r="E317" t="s">
        <v>22</v>
      </c>
      <c r="F317" t="str">
        <f>VLOOKUP($E317,商品一覧!$A$1:$D$9,2,FALSE)</f>
        <v>フレッシュトマト</v>
      </c>
      <c r="G317" t="str">
        <f>VLOOKUP($E317,商品一覧!$A$1:$D$9,3,FALSE)</f>
        <v>ベジタブル</v>
      </c>
      <c r="H317">
        <f>VLOOKUP($E317,商品一覧!$A$1:$D$9,4,FALSE)</f>
        <v>300</v>
      </c>
      <c r="I317" s="3">
        <v>2</v>
      </c>
      <c r="J317" s="3">
        <f t="shared" si="9"/>
        <v>600</v>
      </c>
    </row>
    <row r="318" spans="1:10" x14ac:dyDescent="0.45">
      <c r="A318">
        <v>317</v>
      </c>
      <c r="B318" s="2">
        <v>44397</v>
      </c>
      <c r="C318" s="7" t="str">
        <f t="shared" si="8"/>
        <v>平日</v>
      </c>
      <c r="D318" t="s">
        <v>70</v>
      </c>
      <c r="E318" t="s">
        <v>24</v>
      </c>
      <c r="F318" t="str">
        <f>VLOOKUP($E318,商品一覧!$A$1:$D$9,2,FALSE)</f>
        <v>ホワイトピーチ</v>
      </c>
      <c r="G318" t="str">
        <f>VLOOKUP($E318,商品一覧!$A$1:$D$9,3,FALSE)</f>
        <v>季節限定</v>
      </c>
      <c r="H318">
        <f>VLOOKUP($E318,商品一覧!$A$1:$D$9,4,FALSE)</f>
        <v>450</v>
      </c>
      <c r="I318" s="3">
        <v>7</v>
      </c>
      <c r="J318" s="3">
        <f t="shared" si="9"/>
        <v>3150</v>
      </c>
    </row>
    <row r="319" spans="1:10" x14ac:dyDescent="0.45">
      <c r="A319">
        <v>318</v>
      </c>
      <c r="B319" s="2">
        <v>44397</v>
      </c>
      <c r="C319" s="7" t="str">
        <f t="shared" si="8"/>
        <v>平日</v>
      </c>
      <c r="D319" t="s">
        <v>70</v>
      </c>
      <c r="E319" t="s">
        <v>27</v>
      </c>
      <c r="F319" t="str">
        <f>VLOOKUP($E319,商品一覧!$A$1:$D$9,2,FALSE)</f>
        <v>マスクメロン</v>
      </c>
      <c r="G319" t="str">
        <f>VLOOKUP($E319,商品一覧!$A$1:$D$9,3,FALSE)</f>
        <v>季節限定</v>
      </c>
      <c r="H319">
        <f>VLOOKUP($E319,商品一覧!$A$1:$D$9,4,FALSE)</f>
        <v>500</v>
      </c>
      <c r="I319" s="3">
        <v>2</v>
      </c>
      <c r="J319" s="3">
        <f t="shared" si="9"/>
        <v>1000</v>
      </c>
    </row>
    <row r="320" spans="1:10" x14ac:dyDescent="0.45">
      <c r="A320">
        <v>319</v>
      </c>
      <c r="B320" s="2">
        <v>44398</v>
      </c>
      <c r="C320" s="7" t="str">
        <f t="shared" si="8"/>
        <v>平日</v>
      </c>
      <c r="D320" t="s">
        <v>69</v>
      </c>
      <c r="E320" t="s">
        <v>10</v>
      </c>
      <c r="F320" t="str">
        <f>VLOOKUP($E320,商品一覧!$A$1:$D$9,2,FALSE)</f>
        <v>いちごミックス</v>
      </c>
      <c r="G320" t="str">
        <f>VLOOKUP($E320,商品一覧!$A$1:$D$9,3,FALSE)</f>
        <v>フルーツ</v>
      </c>
      <c r="H320">
        <f>VLOOKUP($E320,商品一覧!$A$1:$D$9,4,FALSE)</f>
        <v>300</v>
      </c>
      <c r="I320" s="3">
        <v>5</v>
      </c>
      <c r="J320" s="3">
        <f t="shared" si="9"/>
        <v>1500</v>
      </c>
    </row>
    <row r="321" spans="1:10" x14ac:dyDescent="0.45">
      <c r="A321">
        <v>320</v>
      </c>
      <c r="B321" s="2">
        <v>44398</v>
      </c>
      <c r="C321" s="7" t="str">
        <f t="shared" si="8"/>
        <v>平日</v>
      </c>
      <c r="D321" t="s">
        <v>69</v>
      </c>
      <c r="E321" t="s">
        <v>13</v>
      </c>
      <c r="F321" t="str">
        <f>VLOOKUP($E321,商品一覧!$A$1:$D$9,2,FALSE)</f>
        <v>バナナミルク</v>
      </c>
      <c r="G321" t="str">
        <f>VLOOKUP($E321,商品一覧!$A$1:$D$9,3,FALSE)</f>
        <v>フルーツ</v>
      </c>
      <c r="H321">
        <f>VLOOKUP($E321,商品一覧!$A$1:$D$9,4,FALSE)</f>
        <v>300</v>
      </c>
      <c r="I321" s="3">
        <v>2</v>
      </c>
      <c r="J321" s="3">
        <f t="shared" si="9"/>
        <v>600</v>
      </c>
    </row>
    <row r="322" spans="1:10" x14ac:dyDescent="0.45">
      <c r="A322">
        <v>321</v>
      </c>
      <c r="B322" s="2">
        <v>44398</v>
      </c>
      <c r="C322" s="7" t="str">
        <f t="shared" ref="C322:C385" si="10">IF(WEEKDAY(B322,2)&gt;=6,"土日","平日")</f>
        <v>平日</v>
      </c>
      <c r="D322" t="s">
        <v>69</v>
      </c>
      <c r="E322" t="s">
        <v>15</v>
      </c>
      <c r="F322" t="str">
        <f>VLOOKUP($E322,商品一覧!$A$1:$D$9,2,FALSE)</f>
        <v>ブルーベリーヨーグルト</v>
      </c>
      <c r="G322" t="str">
        <f>VLOOKUP($E322,商品一覧!$A$1:$D$9,3,FALSE)</f>
        <v>フルーツ</v>
      </c>
      <c r="H322">
        <f>VLOOKUP($E322,商品一覧!$A$1:$D$9,4,FALSE)</f>
        <v>300</v>
      </c>
      <c r="I322" s="3">
        <v>5</v>
      </c>
      <c r="J322" s="3">
        <f t="shared" ref="J322:J385" si="11">H322*I322</f>
        <v>1500</v>
      </c>
    </row>
    <row r="323" spans="1:10" x14ac:dyDescent="0.45">
      <c r="A323">
        <v>322</v>
      </c>
      <c r="B323" s="2">
        <v>44398</v>
      </c>
      <c r="C323" s="7" t="str">
        <f t="shared" si="10"/>
        <v>平日</v>
      </c>
      <c r="D323" t="s">
        <v>69</v>
      </c>
      <c r="E323" t="s">
        <v>17</v>
      </c>
      <c r="F323" t="str">
        <f>VLOOKUP($E323,商品一覧!$A$1:$D$9,2,FALSE)</f>
        <v>キャロット</v>
      </c>
      <c r="G323" t="str">
        <f>VLOOKUP($E323,商品一覧!$A$1:$D$9,3,FALSE)</f>
        <v>ベジタブル</v>
      </c>
      <c r="H323">
        <f>VLOOKUP($E323,商品一覧!$A$1:$D$9,4,FALSE)</f>
        <v>300</v>
      </c>
      <c r="I323" s="3">
        <v>4</v>
      </c>
      <c r="J323" s="3">
        <f t="shared" si="11"/>
        <v>1200</v>
      </c>
    </row>
    <row r="324" spans="1:10" x14ac:dyDescent="0.45">
      <c r="A324">
        <v>323</v>
      </c>
      <c r="B324" s="2">
        <v>44398</v>
      </c>
      <c r="C324" s="7" t="str">
        <f t="shared" si="10"/>
        <v>平日</v>
      </c>
      <c r="D324" t="s">
        <v>69</v>
      </c>
      <c r="E324" t="s">
        <v>20</v>
      </c>
      <c r="F324" t="str">
        <f>VLOOKUP($E324,商品一覧!$A$1:$D$9,2,FALSE)</f>
        <v>ケール＆レモン</v>
      </c>
      <c r="G324" t="str">
        <f>VLOOKUP($E324,商品一覧!$A$1:$D$9,3,FALSE)</f>
        <v>ベジタブル</v>
      </c>
      <c r="H324">
        <f>VLOOKUP($E324,商品一覧!$A$1:$D$9,4,FALSE)</f>
        <v>300</v>
      </c>
      <c r="I324" s="3">
        <v>8</v>
      </c>
      <c r="J324" s="3">
        <f t="shared" si="11"/>
        <v>2400</v>
      </c>
    </row>
    <row r="325" spans="1:10" x14ac:dyDescent="0.45">
      <c r="A325">
        <v>324</v>
      </c>
      <c r="B325" s="2">
        <v>44398</v>
      </c>
      <c r="C325" s="7" t="str">
        <f t="shared" si="10"/>
        <v>平日</v>
      </c>
      <c r="D325" t="s">
        <v>69</v>
      </c>
      <c r="E325" t="s">
        <v>22</v>
      </c>
      <c r="F325" t="str">
        <f>VLOOKUP($E325,商品一覧!$A$1:$D$9,2,FALSE)</f>
        <v>フレッシュトマト</v>
      </c>
      <c r="G325" t="str">
        <f>VLOOKUP($E325,商品一覧!$A$1:$D$9,3,FALSE)</f>
        <v>ベジタブル</v>
      </c>
      <c r="H325">
        <f>VLOOKUP($E325,商品一覧!$A$1:$D$9,4,FALSE)</f>
        <v>300</v>
      </c>
      <c r="I325" s="3">
        <v>7</v>
      </c>
      <c r="J325" s="3">
        <f t="shared" si="11"/>
        <v>2100</v>
      </c>
    </row>
    <row r="326" spans="1:10" x14ac:dyDescent="0.45">
      <c r="A326">
        <v>325</v>
      </c>
      <c r="B326" s="2">
        <v>44398</v>
      </c>
      <c r="C326" s="7" t="str">
        <f t="shared" si="10"/>
        <v>平日</v>
      </c>
      <c r="D326" t="s">
        <v>69</v>
      </c>
      <c r="E326" t="s">
        <v>24</v>
      </c>
      <c r="F326" t="str">
        <f>VLOOKUP($E326,商品一覧!$A$1:$D$9,2,FALSE)</f>
        <v>ホワイトピーチ</v>
      </c>
      <c r="G326" t="str">
        <f>VLOOKUP($E326,商品一覧!$A$1:$D$9,3,FALSE)</f>
        <v>季節限定</v>
      </c>
      <c r="H326">
        <f>VLOOKUP($E326,商品一覧!$A$1:$D$9,4,FALSE)</f>
        <v>450</v>
      </c>
      <c r="I326" s="3">
        <v>2</v>
      </c>
      <c r="J326" s="3">
        <f t="shared" si="11"/>
        <v>900</v>
      </c>
    </row>
    <row r="327" spans="1:10" x14ac:dyDescent="0.45">
      <c r="A327">
        <v>326</v>
      </c>
      <c r="B327" s="2">
        <v>44398</v>
      </c>
      <c r="C327" s="7" t="str">
        <f t="shared" si="10"/>
        <v>平日</v>
      </c>
      <c r="D327" t="s">
        <v>69</v>
      </c>
      <c r="E327" t="s">
        <v>27</v>
      </c>
      <c r="F327" t="str">
        <f>VLOOKUP($E327,商品一覧!$A$1:$D$9,2,FALSE)</f>
        <v>マスクメロン</v>
      </c>
      <c r="G327" t="str">
        <f>VLOOKUP($E327,商品一覧!$A$1:$D$9,3,FALSE)</f>
        <v>季節限定</v>
      </c>
      <c r="H327">
        <f>VLOOKUP($E327,商品一覧!$A$1:$D$9,4,FALSE)</f>
        <v>500</v>
      </c>
      <c r="I327" s="3">
        <v>4</v>
      </c>
      <c r="J327" s="3">
        <f t="shared" si="11"/>
        <v>2000</v>
      </c>
    </row>
    <row r="328" spans="1:10" x14ac:dyDescent="0.45">
      <c r="A328">
        <v>327</v>
      </c>
      <c r="B328" s="2">
        <v>44398</v>
      </c>
      <c r="C328" s="7" t="str">
        <f t="shared" si="10"/>
        <v>平日</v>
      </c>
      <c r="D328" t="s">
        <v>70</v>
      </c>
      <c r="E328" t="s">
        <v>10</v>
      </c>
      <c r="F328" t="str">
        <f>VLOOKUP($E328,商品一覧!$A$1:$D$9,2,FALSE)</f>
        <v>いちごミックス</v>
      </c>
      <c r="G328" t="str">
        <f>VLOOKUP($E328,商品一覧!$A$1:$D$9,3,FALSE)</f>
        <v>フルーツ</v>
      </c>
      <c r="H328">
        <f>VLOOKUP($E328,商品一覧!$A$1:$D$9,4,FALSE)</f>
        <v>300</v>
      </c>
      <c r="I328" s="3">
        <v>2</v>
      </c>
      <c r="J328" s="3">
        <f t="shared" si="11"/>
        <v>600</v>
      </c>
    </row>
    <row r="329" spans="1:10" x14ac:dyDescent="0.45">
      <c r="A329">
        <v>328</v>
      </c>
      <c r="B329" s="2">
        <v>44398</v>
      </c>
      <c r="C329" s="7" t="str">
        <f t="shared" si="10"/>
        <v>平日</v>
      </c>
      <c r="D329" t="s">
        <v>70</v>
      </c>
      <c r="E329" t="s">
        <v>13</v>
      </c>
      <c r="F329" t="str">
        <f>VLOOKUP($E329,商品一覧!$A$1:$D$9,2,FALSE)</f>
        <v>バナナミルク</v>
      </c>
      <c r="G329" t="str">
        <f>VLOOKUP($E329,商品一覧!$A$1:$D$9,3,FALSE)</f>
        <v>フルーツ</v>
      </c>
      <c r="H329">
        <f>VLOOKUP($E329,商品一覧!$A$1:$D$9,4,FALSE)</f>
        <v>300</v>
      </c>
      <c r="I329" s="3">
        <v>6</v>
      </c>
      <c r="J329" s="3">
        <f t="shared" si="11"/>
        <v>1800</v>
      </c>
    </row>
    <row r="330" spans="1:10" x14ac:dyDescent="0.45">
      <c r="A330">
        <v>329</v>
      </c>
      <c r="B330" s="2">
        <v>44398</v>
      </c>
      <c r="C330" s="7" t="str">
        <f t="shared" si="10"/>
        <v>平日</v>
      </c>
      <c r="D330" t="s">
        <v>70</v>
      </c>
      <c r="E330" t="s">
        <v>15</v>
      </c>
      <c r="F330" t="str">
        <f>VLOOKUP($E330,商品一覧!$A$1:$D$9,2,FALSE)</f>
        <v>ブルーベリーヨーグルト</v>
      </c>
      <c r="G330" t="str">
        <f>VLOOKUP($E330,商品一覧!$A$1:$D$9,3,FALSE)</f>
        <v>フルーツ</v>
      </c>
      <c r="H330">
        <f>VLOOKUP($E330,商品一覧!$A$1:$D$9,4,FALSE)</f>
        <v>300</v>
      </c>
      <c r="I330" s="3">
        <v>5</v>
      </c>
      <c r="J330" s="3">
        <f t="shared" si="11"/>
        <v>1500</v>
      </c>
    </row>
    <row r="331" spans="1:10" x14ac:dyDescent="0.45">
      <c r="A331">
        <v>330</v>
      </c>
      <c r="B331" s="2">
        <v>44398</v>
      </c>
      <c r="C331" s="7" t="str">
        <f t="shared" si="10"/>
        <v>平日</v>
      </c>
      <c r="D331" t="s">
        <v>70</v>
      </c>
      <c r="E331" t="s">
        <v>17</v>
      </c>
      <c r="F331" t="str">
        <f>VLOOKUP($E331,商品一覧!$A$1:$D$9,2,FALSE)</f>
        <v>キャロット</v>
      </c>
      <c r="G331" t="str">
        <f>VLOOKUP($E331,商品一覧!$A$1:$D$9,3,FALSE)</f>
        <v>ベジタブル</v>
      </c>
      <c r="H331">
        <f>VLOOKUP($E331,商品一覧!$A$1:$D$9,4,FALSE)</f>
        <v>300</v>
      </c>
      <c r="I331" s="3">
        <v>3</v>
      </c>
      <c r="J331" s="3">
        <f t="shared" si="11"/>
        <v>900</v>
      </c>
    </row>
    <row r="332" spans="1:10" x14ac:dyDescent="0.45">
      <c r="A332">
        <v>331</v>
      </c>
      <c r="B332" s="2">
        <v>44398</v>
      </c>
      <c r="C332" s="7" t="str">
        <f t="shared" si="10"/>
        <v>平日</v>
      </c>
      <c r="D332" t="s">
        <v>70</v>
      </c>
      <c r="E332" t="s">
        <v>20</v>
      </c>
      <c r="F332" t="str">
        <f>VLOOKUP($E332,商品一覧!$A$1:$D$9,2,FALSE)</f>
        <v>ケール＆レモン</v>
      </c>
      <c r="G332" t="str">
        <f>VLOOKUP($E332,商品一覧!$A$1:$D$9,3,FALSE)</f>
        <v>ベジタブル</v>
      </c>
      <c r="H332">
        <f>VLOOKUP($E332,商品一覧!$A$1:$D$9,4,FALSE)</f>
        <v>300</v>
      </c>
      <c r="I332" s="3">
        <v>6</v>
      </c>
      <c r="J332" s="3">
        <f t="shared" si="11"/>
        <v>1800</v>
      </c>
    </row>
    <row r="333" spans="1:10" x14ac:dyDescent="0.45">
      <c r="A333">
        <v>332</v>
      </c>
      <c r="B333" s="2">
        <v>44398</v>
      </c>
      <c r="C333" s="7" t="str">
        <f t="shared" si="10"/>
        <v>平日</v>
      </c>
      <c r="D333" t="s">
        <v>70</v>
      </c>
      <c r="E333" t="s">
        <v>22</v>
      </c>
      <c r="F333" t="str">
        <f>VLOOKUP($E333,商品一覧!$A$1:$D$9,2,FALSE)</f>
        <v>フレッシュトマト</v>
      </c>
      <c r="G333" t="str">
        <f>VLOOKUP($E333,商品一覧!$A$1:$D$9,3,FALSE)</f>
        <v>ベジタブル</v>
      </c>
      <c r="H333">
        <f>VLOOKUP($E333,商品一覧!$A$1:$D$9,4,FALSE)</f>
        <v>300</v>
      </c>
      <c r="I333" s="3">
        <v>2</v>
      </c>
      <c r="J333" s="3">
        <f t="shared" si="11"/>
        <v>600</v>
      </c>
    </row>
    <row r="334" spans="1:10" x14ac:dyDescent="0.45">
      <c r="A334">
        <v>333</v>
      </c>
      <c r="B334" s="2">
        <v>44398</v>
      </c>
      <c r="C334" s="7" t="str">
        <f t="shared" si="10"/>
        <v>平日</v>
      </c>
      <c r="D334" t="s">
        <v>70</v>
      </c>
      <c r="E334" t="s">
        <v>24</v>
      </c>
      <c r="F334" t="str">
        <f>VLOOKUP($E334,商品一覧!$A$1:$D$9,2,FALSE)</f>
        <v>ホワイトピーチ</v>
      </c>
      <c r="G334" t="str">
        <f>VLOOKUP($E334,商品一覧!$A$1:$D$9,3,FALSE)</f>
        <v>季節限定</v>
      </c>
      <c r="H334">
        <f>VLOOKUP($E334,商品一覧!$A$1:$D$9,4,FALSE)</f>
        <v>450</v>
      </c>
      <c r="I334" s="3">
        <v>11</v>
      </c>
      <c r="J334" s="3">
        <f t="shared" si="11"/>
        <v>4950</v>
      </c>
    </row>
    <row r="335" spans="1:10" x14ac:dyDescent="0.45">
      <c r="A335">
        <v>334</v>
      </c>
      <c r="B335" s="2">
        <v>44398</v>
      </c>
      <c r="C335" s="7" t="str">
        <f t="shared" si="10"/>
        <v>平日</v>
      </c>
      <c r="D335" t="s">
        <v>70</v>
      </c>
      <c r="E335" t="s">
        <v>27</v>
      </c>
      <c r="F335" t="str">
        <f>VLOOKUP($E335,商品一覧!$A$1:$D$9,2,FALSE)</f>
        <v>マスクメロン</v>
      </c>
      <c r="G335" t="str">
        <f>VLOOKUP($E335,商品一覧!$A$1:$D$9,3,FALSE)</f>
        <v>季節限定</v>
      </c>
      <c r="H335">
        <f>VLOOKUP($E335,商品一覧!$A$1:$D$9,4,FALSE)</f>
        <v>500</v>
      </c>
      <c r="I335" s="3">
        <v>8</v>
      </c>
      <c r="J335" s="3">
        <f t="shared" si="11"/>
        <v>4000</v>
      </c>
    </row>
    <row r="336" spans="1:10" x14ac:dyDescent="0.45">
      <c r="A336">
        <v>335</v>
      </c>
      <c r="B336" s="2">
        <v>44399</v>
      </c>
      <c r="C336" s="7" t="str">
        <f t="shared" si="10"/>
        <v>平日</v>
      </c>
      <c r="D336" t="s">
        <v>69</v>
      </c>
      <c r="E336" t="s">
        <v>10</v>
      </c>
      <c r="F336" t="str">
        <f>VLOOKUP($E336,商品一覧!$A$1:$D$9,2,FALSE)</f>
        <v>いちごミックス</v>
      </c>
      <c r="G336" t="str">
        <f>VLOOKUP($E336,商品一覧!$A$1:$D$9,3,FALSE)</f>
        <v>フルーツ</v>
      </c>
      <c r="H336">
        <f>VLOOKUP($E336,商品一覧!$A$1:$D$9,4,FALSE)</f>
        <v>300</v>
      </c>
      <c r="I336" s="3">
        <v>12</v>
      </c>
      <c r="J336" s="3">
        <f t="shared" si="11"/>
        <v>3600</v>
      </c>
    </row>
    <row r="337" spans="1:10" x14ac:dyDescent="0.45">
      <c r="A337">
        <v>336</v>
      </c>
      <c r="B337" s="2">
        <v>44399</v>
      </c>
      <c r="C337" s="7" t="str">
        <f t="shared" si="10"/>
        <v>平日</v>
      </c>
      <c r="D337" t="s">
        <v>69</v>
      </c>
      <c r="E337" t="s">
        <v>13</v>
      </c>
      <c r="F337" t="str">
        <f>VLOOKUP($E337,商品一覧!$A$1:$D$9,2,FALSE)</f>
        <v>バナナミルク</v>
      </c>
      <c r="G337" t="str">
        <f>VLOOKUP($E337,商品一覧!$A$1:$D$9,3,FALSE)</f>
        <v>フルーツ</v>
      </c>
      <c r="H337">
        <f>VLOOKUP($E337,商品一覧!$A$1:$D$9,4,FALSE)</f>
        <v>300</v>
      </c>
      <c r="I337" s="3">
        <v>10</v>
      </c>
      <c r="J337" s="3">
        <f t="shared" si="11"/>
        <v>3000</v>
      </c>
    </row>
    <row r="338" spans="1:10" x14ac:dyDescent="0.45">
      <c r="A338">
        <v>337</v>
      </c>
      <c r="B338" s="2">
        <v>44399</v>
      </c>
      <c r="C338" s="7" t="str">
        <f t="shared" si="10"/>
        <v>平日</v>
      </c>
      <c r="D338" t="s">
        <v>69</v>
      </c>
      <c r="E338" t="s">
        <v>15</v>
      </c>
      <c r="F338" t="str">
        <f>VLOOKUP($E338,商品一覧!$A$1:$D$9,2,FALSE)</f>
        <v>ブルーベリーヨーグルト</v>
      </c>
      <c r="G338" t="str">
        <f>VLOOKUP($E338,商品一覧!$A$1:$D$9,3,FALSE)</f>
        <v>フルーツ</v>
      </c>
      <c r="H338">
        <f>VLOOKUP($E338,商品一覧!$A$1:$D$9,4,FALSE)</f>
        <v>300</v>
      </c>
      <c r="I338" s="3">
        <v>6</v>
      </c>
      <c r="J338" s="3">
        <f t="shared" si="11"/>
        <v>1800</v>
      </c>
    </row>
    <row r="339" spans="1:10" x14ac:dyDescent="0.45">
      <c r="A339">
        <v>338</v>
      </c>
      <c r="B339" s="2">
        <v>44399</v>
      </c>
      <c r="C339" s="7" t="str">
        <f t="shared" si="10"/>
        <v>平日</v>
      </c>
      <c r="D339" t="s">
        <v>69</v>
      </c>
      <c r="E339" t="s">
        <v>17</v>
      </c>
      <c r="F339" t="str">
        <f>VLOOKUP($E339,商品一覧!$A$1:$D$9,2,FALSE)</f>
        <v>キャロット</v>
      </c>
      <c r="G339" t="str">
        <f>VLOOKUP($E339,商品一覧!$A$1:$D$9,3,FALSE)</f>
        <v>ベジタブル</v>
      </c>
      <c r="H339">
        <f>VLOOKUP($E339,商品一覧!$A$1:$D$9,4,FALSE)</f>
        <v>300</v>
      </c>
      <c r="I339" s="3">
        <v>2</v>
      </c>
      <c r="J339" s="3">
        <f t="shared" si="11"/>
        <v>600</v>
      </c>
    </row>
    <row r="340" spans="1:10" x14ac:dyDescent="0.45">
      <c r="A340">
        <v>339</v>
      </c>
      <c r="B340" s="2">
        <v>44399</v>
      </c>
      <c r="C340" s="7" t="str">
        <f t="shared" si="10"/>
        <v>平日</v>
      </c>
      <c r="D340" t="s">
        <v>69</v>
      </c>
      <c r="E340" t="s">
        <v>20</v>
      </c>
      <c r="F340" t="str">
        <f>VLOOKUP($E340,商品一覧!$A$1:$D$9,2,FALSE)</f>
        <v>ケール＆レモン</v>
      </c>
      <c r="G340" t="str">
        <f>VLOOKUP($E340,商品一覧!$A$1:$D$9,3,FALSE)</f>
        <v>ベジタブル</v>
      </c>
      <c r="H340">
        <f>VLOOKUP($E340,商品一覧!$A$1:$D$9,4,FALSE)</f>
        <v>300</v>
      </c>
      <c r="I340" s="3">
        <v>8</v>
      </c>
      <c r="J340" s="3">
        <f t="shared" si="11"/>
        <v>2400</v>
      </c>
    </row>
    <row r="341" spans="1:10" x14ac:dyDescent="0.45">
      <c r="A341">
        <v>340</v>
      </c>
      <c r="B341" s="2">
        <v>44399</v>
      </c>
      <c r="C341" s="7" t="str">
        <f t="shared" si="10"/>
        <v>平日</v>
      </c>
      <c r="D341" t="s">
        <v>69</v>
      </c>
      <c r="E341" t="s">
        <v>22</v>
      </c>
      <c r="F341" t="str">
        <f>VLOOKUP($E341,商品一覧!$A$1:$D$9,2,FALSE)</f>
        <v>フレッシュトマト</v>
      </c>
      <c r="G341" t="str">
        <f>VLOOKUP($E341,商品一覧!$A$1:$D$9,3,FALSE)</f>
        <v>ベジタブル</v>
      </c>
      <c r="H341">
        <f>VLOOKUP($E341,商品一覧!$A$1:$D$9,4,FALSE)</f>
        <v>300</v>
      </c>
      <c r="I341" s="3">
        <v>4</v>
      </c>
      <c r="J341" s="3">
        <f t="shared" si="11"/>
        <v>1200</v>
      </c>
    </row>
    <row r="342" spans="1:10" x14ac:dyDescent="0.45">
      <c r="A342">
        <v>341</v>
      </c>
      <c r="B342" s="2">
        <v>44399</v>
      </c>
      <c r="C342" s="7" t="str">
        <f t="shared" si="10"/>
        <v>平日</v>
      </c>
      <c r="D342" t="s">
        <v>69</v>
      </c>
      <c r="E342" t="s">
        <v>24</v>
      </c>
      <c r="F342" t="str">
        <f>VLOOKUP($E342,商品一覧!$A$1:$D$9,2,FALSE)</f>
        <v>ホワイトピーチ</v>
      </c>
      <c r="G342" t="str">
        <f>VLOOKUP($E342,商品一覧!$A$1:$D$9,3,FALSE)</f>
        <v>季節限定</v>
      </c>
      <c r="H342">
        <f>VLOOKUP($E342,商品一覧!$A$1:$D$9,4,FALSE)</f>
        <v>450</v>
      </c>
      <c r="I342" s="3">
        <v>3</v>
      </c>
      <c r="J342" s="3">
        <f t="shared" si="11"/>
        <v>1350</v>
      </c>
    </row>
    <row r="343" spans="1:10" x14ac:dyDescent="0.45">
      <c r="A343">
        <v>342</v>
      </c>
      <c r="B343" s="2">
        <v>44399</v>
      </c>
      <c r="C343" s="7" t="str">
        <f t="shared" si="10"/>
        <v>平日</v>
      </c>
      <c r="D343" t="s">
        <v>69</v>
      </c>
      <c r="E343" t="s">
        <v>27</v>
      </c>
      <c r="F343" t="str">
        <f>VLOOKUP($E343,商品一覧!$A$1:$D$9,2,FALSE)</f>
        <v>マスクメロン</v>
      </c>
      <c r="G343" t="str">
        <f>VLOOKUP($E343,商品一覧!$A$1:$D$9,3,FALSE)</f>
        <v>季節限定</v>
      </c>
      <c r="H343">
        <f>VLOOKUP($E343,商品一覧!$A$1:$D$9,4,FALSE)</f>
        <v>500</v>
      </c>
      <c r="I343" s="3">
        <v>7</v>
      </c>
      <c r="J343" s="3">
        <f t="shared" si="11"/>
        <v>3500</v>
      </c>
    </row>
    <row r="344" spans="1:10" x14ac:dyDescent="0.45">
      <c r="A344">
        <v>343</v>
      </c>
      <c r="B344" s="2">
        <v>44399</v>
      </c>
      <c r="C344" s="7" t="str">
        <f t="shared" si="10"/>
        <v>平日</v>
      </c>
      <c r="D344" t="s">
        <v>70</v>
      </c>
      <c r="E344" t="s">
        <v>10</v>
      </c>
      <c r="F344" t="str">
        <f>VLOOKUP($E344,商品一覧!$A$1:$D$9,2,FALSE)</f>
        <v>いちごミックス</v>
      </c>
      <c r="G344" t="str">
        <f>VLOOKUP($E344,商品一覧!$A$1:$D$9,3,FALSE)</f>
        <v>フルーツ</v>
      </c>
      <c r="H344">
        <f>VLOOKUP($E344,商品一覧!$A$1:$D$9,4,FALSE)</f>
        <v>300</v>
      </c>
      <c r="I344" s="3">
        <v>8</v>
      </c>
      <c r="J344" s="3">
        <f t="shared" si="11"/>
        <v>2400</v>
      </c>
    </row>
    <row r="345" spans="1:10" x14ac:dyDescent="0.45">
      <c r="A345">
        <v>344</v>
      </c>
      <c r="B345" s="2">
        <v>44399</v>
      </c>
      <c r="C345" s="7" t="str">
        <f t="shared" si="10"/>
        <v>平日</v>
      </c>
      <c r="D345" t="s">
        <v>70</v>
      </c>
      <c r="E345" t="s">
        <v>13</v>
      </c>
      <c r="F345" t="str">
        <f>VLOOKUP($E345,商品一覧!$A$1:$D$9,2,FALSE)</f>
        <v>バナナミルク</v>
      </c>
      <c r="G345" t="str">
        <f>VLOOKUP($E345,商品一覧!$A$1:$D$9,3,FALSE)</f>
        <v>フルーツ</v>
      </c>
      <c r="H345">
        <f>VLOOKUP($E345,商品一覧!$A$1:$D$9,4,FALSE)</f>
        <v>300</v>
      </c>
      <c r="I345" s="3">
        <v>7</v>
      </c>
      <c r="J345" s="3">
        <f t="shared" si="11"/>
        <v>2100</v>
      </c>
    </row>
    <row r="346" spans="1:10" x14ac:dyDescent="0.45">
      <c r="A346">
        <v>345</v>
      </c>
      <c r="B346" s="2">
        <v>44399</v>
      </c>
      <c r="C346" s="7" t="str">
        <f t="shared" si="10"/>
        <v>平日</v>
      </c>
      <c r="D346" t="s">
        <v>70</v>
      </c>
      <c r="E346" t="s">
        <v>15</v>
      </c>
      <c r="F346" t="str">
        <f>VLOOKUP($E346,商品一覧!$A$1:$D$9,2,FALSE)</f>
        <v>ブルーベリーヨーグルト</v>
      </c>
      <c r="G346" t="str">
        <f>VLOOKUP($E346,商品一覧!$A$1:$D$9,3,FALSE)</f>
        <v>フルーツ</v>
      </c>
      <c r="H346">
        <f>VLOOKUP($E346,商品一覧!$A$1:$D$9,4,FALSE)</f>
        <v>300</v>
      </c>
      <c r="I346" s="3">
        <v>13</v>
      </c>
      <c r="J346" s="3">
        <f t="shared" si="11"/>
        <v>3900</v>
      </c>
    </row>
    <row r="347" spans="1:10" x14ac:dyDescent="0.45">
      <c r="A347">
        <v>346</v>
      </c>
      <c r="B347" s="2">
        <v>44399</v>
      </c>
      <c r="C347" s="7" t="str">
        <f t="shared" si="10"/>
        <v>平日</v>
      </c>
      <c r="D347" t="s">
        <v>70</v>
      </c>
      <c r="E347" t="s">
        <v>17</v>
      </c>
      <c r="F347" t="str">
        <f>VLOOKUP($E347,商品一覧!$A$1:$D$9,2,FALSE)</f>
        <v>キャロット</v>
      </c>
      <c r="G347" t="str">
        <f>VLOOKUP($E347,商品一覧!$A$1:$D$9,3,FALSE)</f>
        <v>ベジタブル</v>
      </c>
      <c r="H347">
        <f>VLOOKUP($E347,商品一覧!$A$1:$D$9,4,FALSE)</f>
        <v>300</v>
      </c>
      <c r="I347" s="3">
        <v>2</v>
      </c>
      <c r="J347" s="3">
        <f t="shared" si="11"/>
        <v>600</v>
      </c>
    </row>
    <row r="348" spans="1:10" x14ac:dyDescent="0.45">
      <c r="A348">
        <v>347</v>
      </c>
      <c r="B348" s="2">
        <v>44399</v>
      </c>
      <c r="C348" s="7" t="str">
        <f t="shared" si="10"/>
        <v>平日</v>
      </c>
      <c r="D348" t="s">
        <v>70</v>
      </c>
      <c r="E348" t="s">
        <v>20</v>
      </c>
      <c r="F348" t="str">
        <f>VLOOKUP($E348,商品一覧!$A$1:$D$9,2,FALSE)</f>
        <v>ケール＆レモン</v>
      </c>
      <c r="G348" t="str">
        <f>VLOOKUP($E348,商品一覧!$A$1:$D$9,3,FALSE)</f>
        <v>ベジタブル</v>
      </c>
      <c r="H348">
        <f>VLOOKUP($E348,商品一覧!$A$1:$D$9,4,FALSE)</f>
        <v>300</v>
      </c>
      <c r="I348" s="3">
        <v>5</v>
      </c>
      <c r="J348" s="3">
        <f t="shared" si="11"/>
        <v>1500</v>
      </c>
    </row>
    <row r="349" spans="1:10" x14ac:dyDescent="0.45">
      <c r="A349">
        <v>348</v>
      </c>
      <c r="B349" s="2">
        <v>44399</v>
      </c>
      <c r="C349" s="7" t="str">
        <f t="shared" si="10"/>
        <v>平日</v>
      </c>
      <c r="D349" t="s">
        <v>70</v>
      </c>
      <c r="E349" t="s">
        <v>22</v>
      </c>
      <c r="F349" t="str">
        <f>VLOOKUP($E349,商品一覧!$A$1:$D$9,2,FALSE)</f>
        <v>フレッシュトマト</v>
      </c>
      <c r="G349" t="str">
        <f>VLOOKUP($E349,商品一覧!$A$1:$D$9,3,FALSE)</f>
        <v>ベジタブル</v>
      </c>
      <c r="H349">
        <f>VLOOKUP($E349,商品一覧!$A$1:$D$9,4,FALSE)</f>
        <v>300</v>
      </c>
      <c r="I349" s="3">
        <v>3</v>
      </c>
      <c r="J349" s="3">
        <f t="shared" si="11"/>
        <v>900</v>
      </c>
    </row>
    <row r="350" spans="1:10" x14ac:dyDescent="0.45">
      <c r="A350">
        <v>349</v>
      </c>
      <c r="B350" s="2">
        <v>44399</v>
      </c>
      <c r="C350" s="7" t="str">
        <f t="shared" si="10"/>
        <v>平日</v>
      </c>
      <c r="D350" t="s">
        <v>70</v>
      </c>
      <c r="E350" t="s">
        <v>24</v>
      </c>
      <c r="F350" t="str">
        <f>VLOOKUP($E350,商品一覧!$A$1:$D$9,2,FALSE)</f>
        <v>ホワイトピーチ</v>
      </c>
      <c r="G350" t="str">
        <f>VLOOKUP($E350,商品一覧!$A$1:$D$9,3,FALSE)</f>
        <v>季節限定</v>
      </c>
      <c r="H350">
        <f>VLOOKUP($E350,商品一覧!$A$1:$D$9,4,FALSE)</f>
        <v>450</v>
      </c>
      <c r="I350" s="3">
        <v>11</v>
      </c>
      <c r="J350" s="3">
        <f t="shared" si="11"/>
        <v>4950</v>
      </c>
    </row>
    <row r="351" spans="1:10" x14ac:dyDescent="0.45">
      <c r="A351">
        <v>350</v>
      </c>
      <c r="B351" s="2">
        <v>44399</v>
      </c>
      <c r="C351" s="7" t="str">
        <f t="shared" si="10"/>
        <v>平日</v>
      </c>
      <c r="D351" t="s">
        <v>70</v>
      </c>
      <c r="E351" t="s">
        <v>27</v>
      </c>
      <c r="F351" t="str">
        <f>VLOOKUP($E351,商品一覧!$A$1:$D$9,2,FALSE)</f>
        <v>マスクメロン</v>
      </c>
      <c r="G351" t="str">
        <f>VLOOKUP($E351,商品一覧!$A$1:$D$9,3,FALSE)</f>
        <v>季節限定</v>
      </c>
      <c r="H351">
        <f>VLOOKUP($E351,商品一覧!$A$1:$D$9,4,FALSE)</f>
        <v>500</v>
      </c>
      <c r="I351" s="3">
        <v>8</v>
      </c>
      <c r="J351" s="3">
        <f t="shared" si="11"/>
        <v>4000</v>
      </c>
    </row>
    <row r="352" spans="1:10" x14ac:dyDescent="0.45">
      <c r="A352">
        <v>351</v>
      </c>
      <c r="B352" s="2">
        <v>44400</v>
      </c>
      <c r="C352" s="7" t="str">
        <f t="shared" si="10"/>
        <v>平日</v>
      </c>
      <c r="D352" t="s">
        <v>69</v>
      </c>
      <c r="E352" t="s">
        <v>10</v>
      </c>
      <c r="F352" t="str">
        <f>VLOOKUP($E352,商品一覧!$A$1:$D$9,2,FALSE)</f>
        <v>いちごミックス</v>
      </c>
      <c r="G352" t="str">
        <f>VLOOKUP($E352,商品一覧!$A$1:$D$9,3,FALSE)</f>
        <v>フルーツ</v>
      </c>
      <c r="H352">
        <f>VLOOKUP($E352,商品一覧!$A$1:$D$9,4,FALSE)</f>
        <v>300</v>
      </c>
      <c r="I352" s="3">
        <v>12</v>
      </c>
      <c r="J352" s="3">
        <f t="shared" si="11"/>
        <v>3600</v>
      </c>
    </row>
    <row r="353" spans="1:10" x14ac:dyDescent="0.45">
      <c r="A353">
        <v>352</v>
      </c>
      <c r="B353" s="2">
        <v>44400</v>
      </c>
      <c r="C353" s="7" t="str">
        <f t="shared" si="10"/>
        <v>平日</v>
      </c>
      <c r="D353" t="s">
        <v>69</v>
      </c>
      <c r="E353" t="s">
        <v>13</v>
      </c>
      <c r="F353" t="str">
        <f>VLOOKUP($E353,商品一覧!$A$1:$D$9,2,FALSE)</f>
        <v>バナナミルク</v>
      </c>
      <c r="G353" t="str">
        <f>VLOOKUP($E353,商品一覧!$A$1:$D$9,3,FALSE)</f>
        <v>フルーツ</v>
      </c>
      <c r="H353">
        <f>VLOOKUP($E353,商品一覧!$A$1:$D$9,4,FALSE)</f>
        <v>300</v>
      </c>
      <c r="I353" s="3">
        <v>6</v>
      </c>
      <c r="J353" s="3">
        <f t="shared" si="11"/>
        <v>1800</v>
      </c>
    </row>
    <row r="354" spans="1:10" x14ac:dyDescent="0.45">
      <c r="A354">
        <v>353</v>
      </c>
      <c r="B354" s="2">
        <v>44400</v>
      </c>
      <c r="C354" s="7" t="str">
        <f t="shared" si="10"/>
        <v>平日</v>
      </c>
      <c r="D354" t="s">
        <v>69</v>
      </c>
      <c r="E354" t="s">
        <v>15</v>
      </c>
      <c r="F354" t="str">
        <f>VLOOKUP($E354,商品一覧!$A$1:$D$9,2,FALSE)</f>
        <v>ブルーベリーヨーグルト</v>
      </c>
      <c r="G354" t="str">
        <f>VLOOKUP($E354,商品一覧!$A$1:$D$9,3,FALSE)</f>
        <v>フルーツ</v>
      </c>
      <c r="H354">
        <f>VLOOKUP($E354,商品一覧!$A$1:$D$9,4,FALSE)</f>
        <v>300</v>
      </c>
      <c r="I354" s="3">
        <v>8</v>
      </c>
      <c r="J354" s="3">
        <f t="shared" si="11"/>
        <v>2400</v>
      </c>
    </row>
    <row r="355" spans="1:10" x14ac:dyDescent="0.45">
      <c r="A355">
        <v>354</v>
      </c>
      <c r="B355" s="2">
        <v>44400</v>
      </c>
      <c r="C355" s="7" t="str">
        <f t="shared" si="10"/>
        <v>平日</v>
      </c>
      <c r="D355" t="s">
        <v>69</v>
      </c>
      <c r="E355" t="s">
        <v>20</v>
      </c>
      <c r="F355" t="str">
        <f>VLOOKUP($E355,商品一覧!$A$1:$D$9,2,FALSE)</f>
        <v>ケール＆レモン</v>
      </c>
      <c r="G355" t="str">
        <f>VLOOKUP($E355,商品一覧!$A$1:$D$9,3,FALSE)</f>
        <v>ベジタブル</v>
      </c>
      <c r="H355">
        <f>VLOOKUP($E355,商品一覧!$A$1:$D$9,4,FALSE)</f>
        <v>300</v>
      </c>
      <c r="I355" s="3">
        <v>8</v>
      </c>
      <c r="J355" s="3">
        <f t="shared" si="11"/>
        <v>2400</v>
      </c>
    </row>
    <row r="356" spans="1:10" x14ac:dyDescent="0.45">
      <c r="A356">
        <v>355</v>
      </c>
      <c r="B356" s="2">
        <v>44400</v>
      </c>
      <c r="C356" s="7" t="str">
        <f t="shared" si="10"/>
        <v>平日</v>
      </c>
      <c r="D356" t="s">
        <v>69</v>
      </c>
      <c r="E356" t="s">
        <v>22</v>
      </c>
      <c r="F356" t="str">
        <f>VLOOKUP($E356,商品一覧!$A$1:$D$9,2,FALSE)</f>
        <v>フレッシュトマト</v>
      </c>
      <c r="G356" t="str">
        <f>VLOOKUP($E356,商品一覧!$A$1:$D$9,3,FALSE)</f>
        <v>ベジタブル</v>
      </c>
      <c r="H356">
        <f>VLOOKUP($E356,商品一覧!$A$1:$D$9,4,FALSE)</f>
        <v>300</v>
      </c>
      <c r="I356" s="3">
        <v>1</v>
      </c>
      <c r="J356" s="3">
        <f t="shared" si="11"/>
        <v>300</v>
      </c>
    </row>
    <row r="357" spans="1:10" x14ac:dyDescent="0.45">
      <c r="A357">
        <v>356</v>
      </c>
      <c r="B357" s="2">
        <v>44400</v>
      </c>
      <c r="C357" s="7" t="str">
        <f t="shared" si="10"/>
        <v>平日</v>
      </c>
      <c r="D357" t="s">
        <v>69</v>
      </c>
      <c r="E357" t="s">
        <v>24</v>
      </c>
      <c r="F357" t="str">
        <f>VLOOKUP($E357,商品一覧!$A$1:$D$9,2,FALSE)</f>
        <v>ホワイトピーチ</v>
      </c>
      <c r="G357" t="str">
        <f>VLOOKUP($E357,商品一覧!$A$1:$D$9,3,FALSE)</f>
        <v>季節限定</v>
      </c>
      <c r="H357">
        <f>VLOOKUP($E357,商品一覧!$A$1:$D$9,4,FALSE)</f>
        <v>450</v>
      </c>
      <c r="I357" s="3">
        <v>8</v>
      </c>
      <c r="J357" s="3">
        <f t="shared" si="11"/>
        <v>3600</v>
      </c>
    </row>
    <row r="358" spans="1:10" x14ac:dyDescent="0.45">
      <c r="A358">
        <v>357</v>
      </c>
      <c r="B358" s="2">
        <v>44400</v>
      </c>
      <c r="C358" s="7" t="str">
        <f t="shared" si="10"/>
        <v>平日</v>
      </c>
      <c r="D358" t="s">
        <v>69</v>
      </c>
      <c r="E358" t="s">
        <v>27</v>
      </c>
      <c r="F358" t="str">
        <f>VLOOKUP($E358,商品一覧!$A$1:$D$9,2,FALSE)</f>
        <v>マスクメロン</v>
      </c>
      <c r="G358" t="str">
        <f>VLOOKUP($E358,商品一覧!$A$1:$D$9,3,FALSE)</f>
        <v>季節限定</v>
      </c>
      <c r="H358">
        <f>VLOOKUP($E358,商品一覧!$A$1:$D$9,4,FALSE)</f>
        <v>500</v>
      </c>
      <c r="I358" s="3">
        <v>10</v>
      </c>
      <c r="J358" s="3">
        <f t="shared" si="11"/>
        <v>5000</v>
      </c>
    </row>
    <row r="359" spans="1:10" x14ac:dyDescent="0.45">
      <c r="A359">
        <v>358</v>
      </c>
      <c r="B359" s="2">
        <v>44400</v>
      </c>
      <c r="C359" s="7" t="str">
        <f t="shared" si="10"/>
        <v>平日</v>
      </c>
      <c r="D359" t="s">
        <v>70</v>
      </c>
      <c r="E359" t="s">
        <v>10</v>
      </c>
      <c r="F359" t="str">
        <f>VLOOKUP($E359,商品一覧!$A$1:$D$9,2,FALSE)</f>
        <v>いちごミックス</v>
      </c>
      <c r="G359" t="str">
        <f>VLOOKUP($E359,商品一覧!$A$1:$D$9,3,FALSE)</f>
        <v>フルーツ</v>
      </c>
      <c r="H359">
        <f>VLOOKUP($E359,商品一覧!$A$1:$D$9,4,FALSE)</f>
        <v>300</v>
      </c>
      <c r="I359" s="3">
        <v>5</v>
      </c>
      <c r="J359" s="3">
        <f t="shared" si="11"/>
        <v>1500</v>
      </c>
    </row>
    <row r="360" spans="1:10" x14ac:dyDescent="0.45">
      <c r="A360">
        <v>359</v>
      </c>
      <c r="B360" s="2">
        <v>44400</v>
      </c>
      <c r="C360" s="7" t="str">
        <f t="shared" si="10"/>
        <v>平日</v>
      </c>
      <c r="D360" t="s">
        <v>70</v>
      </c>
      <c r="E360" t="s">
        <v>13</v>
      </c>
      <c r="F360" t="str">
        <f>VLOOKUP($E360,商品一覧!$A$1:$D$9,2,FALSE)</f>
        <v>バナナミルク</v>
      </c>
      <c r="G360" t="str">
        <f>VLOOKUP($E360,商品一覧!$A$1:$D$9,3,FALSE)</f>
        <v>フルーツ</v>
      </c>
      <c r="H360">
        <f>VLOOKUP($E360,商品一覧!$A$1:$D$9,4,FALSE)</f>
        <v>300</v>
      </c>
      <c r="I360" s="3">
        <v>4</v>
      </c>
      <c r="J360" s="3">
        <f t="shared" si="11"/>
        <v>1200</v>
      </c>
    </row>
    <row r="361" spans="1:10" x14ac:dyDescent="0.45">
      <c r="A361">
        <v>360</v>
      </c>
      <c r="B361" s="2">
        <v>44400</v>
      </c>
      <c r="C361" s="7" t="str">
        <f t="shared" si="10"/>
        <v>平日</v>
      </c>
      <c r="D361" t="s">
        <v>70</v>
      </c>
      <c r="E361" t="s">
        <v>15</v>
      </c>
      <c r="F361" t="str">
        <f>VLOOKUP($E361,商品一覧!$A$1:$D$9,2,FALSE)</f>
        <v>ブルーベリーヨーグルト</v>
      </c>
      <c r="G361" t="str">
        <f>VLOOKUP($E361,商品一覧!$A$1:$D$9,3,FALSE)</f>
        <v>フルーツ</v>
      </c>
      <c r="H361">
        <f>VLOOKUP($E361,商品一覧!$A$1:$D$9,4,FALSE)</f>
        <v>300</v>
      </c>
      <c r="I361" s="3">
        <v>4</v>
      </c>
      <c r="J361" s="3">
        <f t="shared" si="11"/>
        <v>1200</v>
      </c>
    </row>
    <row r="362" spans="1:10" x14ac:dyDescent="0.45">
      <c r="A362">
        <v>361</v>
      </c>
      <c r="B362" s="2">
        <v>44400</v>
      </c>
      <c r="C362" s="7" t="str">
        <f t="shared" si="10"/>
        <v>平日</v>
      </c>
      <c r="D362" t="s">
        <v>70</v>
      </c>
      <c r="E362" t="s">
        <v>17</v>
      </c>
      <c r="F362" t="str">
        <f>VLOOKUP($E362,商品一覧!$A$1:$D$9,2,FALSE)</f>
        <v>キャロット</v>
      </c>
      <c r="G362" t="str">
        <f>VLOOKUP($E362,商品一覧!$A$1:$D$9,3,FALSE)</f>
        <v>ベジタブル</v>
      </c>
      <c r="H362">
        <f>VLOOKUP($E362,商品一覧!$A$1:$D$9,4,FALSE)</f>
        <v>300</v>
      </c>
      <c r="I362" s="3">
        <v>2</v>
      </c>
      <c r="J362" s="3">
        <f t="shared" si="11"/>
        <v>600</v>
      </c>
    </row>
    <row r="363" spans="1:10" x14ac:dyDescent="0.45">
      <c r="A363">
        <v>362</v>
      </c>
      <c r="B363" s="2">
        <v>44400</v>
      </c>
      <c r="C363" s="7" t="str">
        <f t="shared" si="10"/>
        <v>平日</v>
      </c>
      <c r="D363" t="s">
        <v>70</v>
      </c>
      <c r="E363" t="s">
        <v>20</v>
      </c>
      <c r="F363" t="str">
        <f>VLOOKUP($E363,商品一覧!$A$1:$D$9,2,FALSE)</f>
        <v>ケール＆レモン</v>
      </c>
      <c r="G363" t="str">
        <f>VLOOKUP($E363,商品一覧!$A$1:$D$9,3,FALSE)</f>
        <v>ベジタブル</v>
      </c>
      <c r="H363">
        <f>VLOOKUP($E363,商品一覧!$A$1:$D$9,4,FALSE)</f>
        <v>300</v>
      </c>
      <c r="I363" s="3">
        <v>6</v>
      </c>
      <c r="J363" s="3">
        <f t="shared" si="11"/>
        <v>1800</v>
      </c>
    </row>
    <row r="364" spans="1:10" x14ac:dyDescent="0.45">
      <c r="A364">
        <v>363</v>
      </c>
      <c r="B364" s="2">
        <v>44400</v>
      </c>
      <c r="C364" s="7" t="str">
        <f t="shared" si="10"/>
        <v>平日</v>
      </c>
      <c r="D364" t="s">
        <v>70</v>
      </c>
      <c r="E364" t="s">
        <v>22</v>
      </c>
      <c r="F364" t="str">
        <f>VLOOKUP($E364,商品一覧!$A$1:$D$9,2,FALSE)</f>
        <v>フレッシュトマト</v>
      </c>
      <c r="G364" t="str">
        <f>VLOOKUP($E364,商品一覧!$A$1:$D$9,3,FALSE)</f>
        <v>ベジタブル</v>
      </c>
      <c r="H364">
        <f>VLOOKUP($E364,商品一覧!$A$1:$D$9,4,FALSE)</f>
        <v>300</v>
      </c>
      <c r="I364" s="3">
        <v>1</v>
      </c>
      <c r="J364" s="3">
        <f t="shared" si="11"/>
        <v>300</v>
      </c>
    </row>
    <row r="365" spans="1:10" x14ac:dyDescent="0.45">
      <c r="A365">
        <v>364</v>
      </c>
      <c r="B365" s="2">
        <v>44400</v>
      </c>
      <c r="C365" s="7" t="str">
        <f t="shared" si="10"/>
        <v>平日</v>
      </c>
      <c r="D365" t="s">
        <v>70</v>
      </c>
      <c r="E365" t="s">
        <v>24</v>
      </c>
      <c r="F365" t="str">
        <f>VLOOKUP($E365,商品一覧!$A$1:$D$9,2,FALSE)</f>
        <v>ホワイトピーチ</v>
      </c>
      <c r="G365" t="str">
        <f>VLOOKUP($E365,商品一覧!$A$1:$D$9,3,FALSE)</f>
        <v>季節限定</v>
      </c>
      <c r="H365">
        <f>VLOOKUP($E365,商品一覧!$A$1:$D$9,4,FALSE)</f>
        <v>450</v>
      </c>
      <c r="I365" s="3">
        <v>8</v>
      </c>
      <c r="J365" s="3">
        <f t="shared" si="11"/>
        <v>3600</v>
      </c>
    </row>
    <row r="366" spans="1:10" x14ac:dyDescent="0.45">
      <c r="A366">
        <v>365</v>
      </c>
      <c r="B366" s="2">
        <v>44400</v>
      </c>
      <c r="C366" s="7" t="str">
        <f t="shared" si="10"/>
        <v>平日</v>
      </c>
      <c r="D366" t="s">
        <v>70</v>
      </c>
      <c r="E366" t="s">
        <v>27</v>
      </c>
      <c r="F366" t="str">
        <f>VLOOKUP($E366,商品一覧!$A$1:$D$9,2,FALSE)</f>
        <v>マスクメロン</v>
      </c>
      <c r="G366" t="str">
        <f>VLOOKUP($E366,商品一覧!$A$1:$D$9,3,FALSE)</f>
        <v>季節限定</v>
      </c>
      <c r="H366">
        <f>VLOOKUP($E366,商品一覧!$A$1:$D$9,4,FALSE)</f>
        <v>500</v>
      </c>
      <c r="I366" s="3">
        <v>4</v>
      </c>
      <c r="J366" s="3">
        <f t="shared" si="11"/>
        <v>2000</v>
      </c>
    </row>
    <row r="367" spans="1:10" x14ac:dyDescent="0.45">
      <c r="A367">
        <v>366</v>
      </c>
      <c r="B367" s="2">
        <v>44401</v>
      </c>
      <c r="C367" s="7" t="str">
        <f t="shared" si="10"/>
        <v>土日</v>
      </c>
      <c r="D367" t="s">
        <v>69</v>
      </c>
      <c r="E367" t="s">
        <v>10</v>
      </c>
      <c r="F367" t="str">
        <f>VLOOKUP($E367,商品一覧!$A$1:$D$9,2,FALSE)</f>
        <v>いちごミックス</v>
      </c>
      <c r="G367" t="str">
        <f>VLOOKUP($E367,商品一覧!$A$1:$D$9,3,FALSE)</f>
        <v>フルーツ</v>
      </c>
      <c r="H367">
        <f>VLOOKUP($E367,商品一覧!$A$1:$D$9,4,FALSE)</f>
        <v>300</v>
      </c>
      <c r="I367" s="3">
        <v>2</v>
      </c>
      <c r="J367" s="3">
        <f t="shared" si="11"/>
        <v>600</v>
      </c>
    </row>
    <row r="368" spans="1:10" x14ac:dyDescent="0.45">
      <c r="A368">
        <v>367</v>
      </c>
      <c r="B368" s="2">
        <v>44401</v>
      </c>
      <c r="C368" s="7" t="str">
        <f t="shared" si="10"/>
        <v>土日</v>
      </c>
      <c r="D368" t="s">
        <v>69</v>
      </c>
      <c r="E368" t="s">
        <v>13</v>
      </c>
      <c r="F368" t="str">
        <f>VLOOKUP($E368,商品一覧!$A$1:$D$9,2,FALSE)</f>
        <v>バナナミルク</v>
      </c>
      <c r="G368" t="str">
        <f>VLOOKUP($E368,商品一覧!$A$1:$D$9,3,FALSE)</f>
        <v>フルーツ</v>
      </c>
      <c r="H368">
        <f>VLOOKUP($E368,商品一覧!$A$1:$D$9,4,FALSE)</f>
        <v>300</v>
      </c>
      <c r="I368" s="3">
        <v>2</v>
      </c>
      <c r="J368" s="3">
        <f t="shared" si="11"/>
        <v>600</v>
      </c>
    </row>
    <row r="369" spans="1:10" x14ac:dyDescent="0.45">
      <c r="A369">
        <v>368</v>
      </c>
      <c r="B369" s="2">
        <v>44401</v>
      </c>
      <c r="C369" s="7" t="str">
        <f t="shared" si="10"/>
        <v>土日</v>
      </c>
      <c r="D369" t="s">
        <v>69</v>
      </c>
      <c r="E369" t="s">
        <v>15</v>
      </c>
      <c r="F369" t="str">
        <f>VLOOKUP($E369,商品一覧!$A$1:$D$9,2,FALSE)</f>
        <v>ブルーベリーヨーグルト</v>
      </c>
      <c r="G369" t="str">
        <f>VLOOKUP($E369,商品一覧!$A$1:$D$9,3,FALSE)</f>
        <v>フルーツ</v>
      </c>
      <c r="H369">
        <f>VLOOKUP($E369,商品一覧!$A$1:$D$9,4,FALSE)</f>
        <v>300</v>
      </c>
      <c r="I369" s="3">
        <v>1</v>
      </c>
      <c r="J369" s="3">
        <f t="shared" si="11"/>
        <v>300</v>
      </c>
    </row>
    <row r="370" spans="1:10" x14ac:dyDescent="0.45">
      <c r="A370">
        <v>369</v>
      </c>
      <c r="B370" s="2">
        <v>44401</v>
      </c>
      <c r="C370" s="7" t="str">
        <f t="shared" si="10"/>
        <v>土日</v>
      </c>
      <c r="D370" t="s">
        <v>69</v>
      </c>
      <c r="E370" t="s">
        <v>17</v>
      </c>
      <c r="F370" t="str">
        <f>VLOOKUP($E370,商品一覧!$A$1:$D$9,2,FALSE)</f>
        <v>キャロット</v>
      </c>
      <c r="G370" t="str">
        <f>VLOOKUP($E370,商品一覧!$A$1:$D$9,3,FALSE)</f>
        <v>ベジタブル</v>
      </c>
      <c r="H370">
        <f>VLOOKUP($E370,商品一覧!$A$1:$D$9,4,FALSE)</f>
        <v>300</v>
      </c>
      <c r="I370" s="3">
        <v>2</v>
      </c>
      <c r="J370" s="3">
        <f t="shared" si="11"/>
        <v>600</v>
      </c>
    </row>
    <row r="371" spans="1:10" x14ac:dyDescent="0.45">
      <c r="A371">
        <v>370</v>
      </c>
      <c r="B371" s="2">
        <v>44401</v>
      </c>
      <c r="C371" s="7" t="str">
        <f t="shared" si="10"/>
        <v>土日</v>
      </c>
      <c r="D371" t="s">
        <v>69</v>
      </c>
      <c r="E371" t="s">
        <v>20</v>
      </c>
      <c r="F371" t="str">
        <f>VLOOKUP($E371,商品一覧!$A$1:$D$9,2,FALSE)</f>
        <v>ケール＆レモン</v>
      </c>
      <c r="G371" t="str">
        <f>VLOOKUP($E371,商品一覧!$A$1:$D$9,3,FALSE)</f>
        <v>ベジタブル</v>
      </c>
      <c r="H371">
        <f>VLOOKUP($E371,商品一覧!$A$1:$D$9,4,FALSE)</f>
        <v>300</v>
      </c>
      <c r="I371" s="3">
        <v>12</v>
      </c>
      <c r="J371" s="3">
        <f t="shared" si="11"/>
        <v>3600</v>
      </c>
    </row>
    <row r="372" spans="1:10" x14ac:dyDescent="0.45">
      <c r="A372">
        <v>371</v>
      </c>
      <c r="B372" s="2">
        <v>44401</v>
      </c>
      <c r="C372" s="7" t="str">
        <f t="shared" si="10"/>
        <v>土日</v>
      </c>
      <c r="D372" t="s">
        <v>69</v>
      </c>
      <c r="E372" t="s">
        <v>22</v>
      </c>
      <c r="F372" t="str">
        <f>VLOOKUP($E372,商品一覧!$A$1:$D$9,2,FALSE)</f>
        <v>フレッシュトマト</v>
      </c>
      <c r="G372" t="str">
        <f>VLOOKUP($E372,商品一覧!$A$1:$D$9,3,FALSE)</f>
        <v>ベジタブル</v>
      </c>
      <c r="H372">
        <f>VLOOKUP($E372,商品一覧!$A$1:$D$9,4,FALSE)</f>
        <v>300</v>
      </c>
      <c r="I372" s="3">
        <v>7</v>
      </c>
      <c r="J372" s="3">
        <f t="shared" si="11"/>
        <v>2100</v>
      </c>
    </row>
    <row r="373" spans="1:10" x14ac:dyDescent="0.45">
      <c r="A373">
        <v>372</v>
      </c>
      <c r="B373" s="2">
        <v>44401</v>
      </c>
      <c r="C373" s="7" t="str">
        <f t="shared" si="10"/>
        <v>土日</v>
      </c>
      <c r="D373" t="s">
        <v>69</v>
      </c>
      <c r="E373" t="s">
        <v>24</v>
      </c>
      <c r="F373" t="str">
        <f>VLOOKUP($E373,商品一覧!$A$1:$D$9,2,FALSE)</f>
        <v>ホワイトピーチ</v>
      </c>
      <c r="G373" t="str">
        <f>VLOOKUP($E373,商品一覧!$A$1:$D$9,3,FALSE)</f>
        <v>季節限定</v>
      </c>
      <c r="H373">
        <f>VLOOKUP($E373,商品一覧!$A$1:$D$9,4,FALSE)</f>
        <v>450</v>
      </c>
      <c r="I373" s="3">
        <v>4</v>
      </c>
      <c r="J373" s="3">
        <f t="shared" si="11"/>
        <v>1800</v>
      </c>
    </row>
    <row r="374" spans="1:10" x14ac:dyDescent="0.45">
      <c r="A374">
        <v>373</v>
      </c>
      <c r="B374" s="2">
        <v>44401</v>
      </c>
      <c r="C374" s="7" t="str">
        <f t="shared" si="10"/>
        <v>土日</v>
      </c>
      <c r="D374" t="s">
        <v>69</v>
      </c>
      <c r="E374" t="s">
        <v>27</v>
      </c>
      <c r="F374" t="str">
        <f>VLOOKUP($E374,商品一覧!$A$1:$D$9,2,FALSE)</f>
        <v>マスクメロン</v>
      </c>
      <c r="G374" t="str">
        <f>VLOOKUP($E374,商品一覧!$A$1:$D$9,3,FALSE)</f>
        <v>季節限定</v>
      </c>
      <c r="H374">
        <f>VLOOKUP($E374,商品一覧!$A$1:$D$9,4,FALSE)</f>
        <v>500</v>
      </c>
      <c r="I374" s="3">
        <v>4</v>
      </c>
      <c r="J374" s="3">
        <f t="shared" si="11"/>
        <v>2000</v>
      </c>
    </row>
    <row r="375" spans="1:10" x14ac:dyDescent="0.45">
      <c r="A375">
        <v>374</v>
      </c>
      <c r="B375" s="2">
        <v>44401</v>
      </c>
      <c r="C375" s="7" t="str">
        <f t="shared" si="10"/>
        <v>土日</v>
      </c>
      <c r="D375" t="s">
        <v>70</v>
      </c>
      <c r="E375" t="s">
        <v>10</v>
      </c>
      <c r="F375" t="str">
        <f>VLOOKUP($E375,商品一覧!$A$1:$D$9,2,FALSE)</f>
        <v>いちごミックス</v>
      </c>
      <c r="G375" t="str">
        <f>VLOOKUP($E375,商品一覧!$A$1:$D$9,3,FALSE)</f>
        <v>フルーツ</v>
      </c>
      <c r="H375">
        <f>VLOOKUP($E375,商品一覧!$A$1:$D$9,4,FALSE)</f>
        <v>300</v>
      </c>
      <c r="I375" s="3">
        <v>18</v>
      </c>
      <c r="J375" s="3">
        <f t="shared" si="11"/>
        <v>5400</v>
      </c>
    </row>
    <row r="376" spans="1:10" x14ac:dyDescent="0.45">
      <c r="A376">
        <v>375</v>
      </c>
      <c r="B376" s="2">
        <v>44401</v>
      </c>
      <c r="C376" s="7" t="str">
        <f t="shared" si="10"/>
        <v>土日</v>
      </c>
      <c r="D376" t="s">
        <v>70</v>
      </c>
      <c r="E376" t="s">
        <v>13</v>
      </c>
      <c r="F376" t="str">
        <f>VLOOKUP($E376,商品一覧!$A$1:$D$9,2,FALSE)</f>
        <v>バナナミルク</v>
      </c>
      <c r="G376" t="str">
        <f>VLOOKUP($E376,商品一覧!$A$1:$D$9,3,FALSE)</f>
        <v>フルーツ</v>
      </c>
      <c r="H376">
        <f>VLOOKUP($E376,商品一覧!$A$1:$D$9,4,FALSE)</f>
        <v>300</v>
      </c>
      <c r="I376" s="3">
        <v>9</v>
      </c>
      <c r="J376" s="3">
        <f t="shared" si="11"/>
        <v>2700</v>
      </c>
    </row>
    <row r="377" spans="1:10" x14ac:dyDescent="0.45">
      <c r="A377">
        <v>376</v>
      </c>
      <c r="B377" s="2">
        <v>44401</v>
      </c>
      <c r="C377" s="7" t="str">
        <f t="shared" si="10"/>
        <v>土日</v>
      </c>
      <c r="D377" t="s">
        <v>70</v>
      </c>
      <c r="E377" t="s">
        <v>15</v>
      </c>
      <c r="F377" t="str">
        <f>VLOOKUP($E377,商品一覧!$A$1:$D$9,2,FALSE)</f>
        <v>ブルーベリーヨーグルト</v>
      </c>
      <c r="G377" t="str">
        <f>VLOOKUP($E377,商品一覧!$A$1:$D$9,3,FALSE)</f>
        <v>フルーツ</v>
      </c>
      <c r="H377">
        <f>VLOOKUP($E377,商品一覧!$A$1:$D$9,4,FALSE)</f>
        <v>300</v>
      </c>
      <c r="I377" s="3">
        <v>11</v>
      </c>
      <c r="J377" s="3">
        <f t="shared" si="11"/>
        <v>3300</v>
      </c>
    </row>
    <row r="378" spans="1:10" x14ac:dyDescent="0.45">
      <c r="A378">
        <v>377</v>
      </c>
      <c r="B378" s="2">
        <v>44401</v>
      </c>
      <c r="C378" s="7" t="str">
        <f t="shared" si="10"/>
        <v>土日</v>
      </c>
      <c r="D378" t="s">
        <v>70</v>
      </c>
      <c r="E378" t="s">
        <v>17</v>
      </c>
      <c r="F378" t="str">
        <f>VLOOKUP($E378,商品一覧!$A$1:$D$9,2,FALSE)</f>
        <v>キャロット</v>
      </c>
      <c r="G378" t="str">
        <f>VLOOKUP($E378,商品一覧!$A$1:$D$9,3,FALSE)</f>
        <v>ベジタブル</v>
      </c>
      <c r="H378">
        <f>VLOOKUP($E378,商品一覧!$A$1:$D$9,4,FALSE)</f>
        <v>300</v>
      </c>
      <c r="I378" s="3">
        <v>4</v>
      </c>
      <c r="J378" s="3">
        <f t="shared" si="11"/>
        <v>1200</v>
      </c>
    </row>
    <row r="379" spans="1:10" x14ac:dyDescent="0.45">
      <c r="A379">
        <v>378</v>
      </c>
      <c r="B379" s="2">
        <v>44401</v>
      </c>
      <c r="C379" s="7" t="str">
        <f t="shared" si="10"/>
        <v>土日</v>
      </c>
      <c r="D379" t="s">
        <v>70</v>
      </c>
      <c r="E379" t="s">
        <v>20</v>
      </c>
      <c r="F379" t="str">
        <f>VLOOKUP($E379,商品一覧!$A$1:$D$9,2,FALSE)</f>
        <v>ケール＆レモン</v>
      </c>
      <c r="G379" t="str">
        <f>VLOOKUP($E379,商品一覧!$A$1:$D$9,3,FALSE)</f>
        <v>ベジタブル</v>
      </c>
      <c r="H379">
        <f>VLOOKUP($E379,商品一覧!$A$1:$D$9,4,FALSE)</f>
        <v>300</v>
      </c>
      <c r="I379" s="3">
        <v>7</v>
      </c>
      <c r="J379" s="3">
        <f t="shared" si="11"/>
        <v>2100</v>
      </c>
    </row>
    <row r="380" spans="1:10" x14ac:dyDescent="0.45">
      <c r="A380">
        <v>379</v>
      </c>
      <c r="B380" s="2">
        <v>44401</v>
      </c>
      <c r="C380" s="7" t="str">
        <f t="shared" si="10"/>
        <v>土日</v>
      </c>
      <c r="D380" t="s">
        <v>70</v>
      </c>
      <c r="E380" t="s">
        <v>22</v>
      </c>
      <c r="F380" t="str">
        <f>VLOOKUP($E380,商品一覧!$A$1:$D$9,2,FALSE)</f>
        <v>フレッシュトマト</v>
      </c>
      <c r="G380" t="str">
        <f>VLOOKUP($E380,商品一覧!$A$1:$D$9,3,FALSE)</f>
        <v>ベジタブル</v>
      </c>
      <c r="H380">
        <f>VLOOKUP($E380,商品一覧!$A$1:$D$9,4,FALSE)</f>
        <v>300</v>
      </c>
      <c r="I380" s="3">
        <v>5</v>
      </c>
      <c r="J380" s="3">
        <f t="shared" si="11"/>
        <v>1500</v>
      </c>
    </row>
    <row r="381" spans="1:10" x14ac:dyDescent="0.45">
      <c r="A381">
        <v>380</v>
      </c>
      <c r="B381" s="2">
        <v>44401</v>
      </c>
      <c r="C381" s="7" t="str">
        <f t="shared" si="10"/>
        <v>土日</v>
      </c>
      <c r="D381" t="s">
        <v>70</v>
      </c>
      <c r="E381" t="s">
        <v>24</v>
      </c>
      <c r="F381" t="str">
        <f>VLOOKUP($E381,商品一覧!$A$1:$D$9,2,FALSE)</f>
        <v>ホワイトピーチ</v>
      </c>
      <c r="G381" t="str">
        <f>VLOOKUP($E381,商品一覧!$A$1:$D$9,3,FALSE)</f>
        <v>季節限定</v>
      </c>
      <c r="H381">
        <f>VLOOKUP($E381,商品一覧!$A$1:$D$9,4,FALSE)</f>
        <v>450</v>
      </c>
      <c r="I381" s="3">
        <v>12</v>
      </c>
      <c r="J381" s="3">
        <f t="shared" si="11"/>
        <v>5400</v>
      </c>
    </row>
    <row r="382" spans="1:10" x14ac:dyDescent="0.45">
      <c r="A382">
        <v>381</v>
      </c>
      <c r="B382" s="2">
        <v>44401</v>
      </c>
      <c r="C382" s="7" t="str">
        <f t="shared" si="10"/>
        <v>土日</v>
      </c>
      <c r="D382" t="s">
        <v>70</v>
      </c>
      <c r="E382" t="s">
        <v>27</v>
      </c>
      <c r="F382" t="str">
        <f>VLOOKUP($E382,商品一覧!$A$1:$D$9,2,FALSE)</f>
        <v>マスクメロン</v>
      </c>
      <c r="G382" t="str">
        <f>VLOOKUP($E382,商品一覧!$A$1:$D$9,3,FALSE)</f>
        <v>季節限定</v>
      </c>
      <c r="H382">
        <f>VLOOKUP($E382,商品一覧!$A$1:$D$9,4,FALSE)</f>
        <v>500</v>
      </c>
      <c r="I382" s="3">
        <v>32</v>
      </c>
      <c r="J382" s="3">
        <f t="shared" si="11"/>
        <v>16000</v>
      </c>
    </row>
    <row r="383" spans="1:10" x14ac:dyDescent="0.45">
      <c r="A383">
        <v>382</v>
      </c>
      <c r="B383" s="2">
        <v>44402</v>
      </c>
      <c r="C383" s="7" t="str">
        <f t="shared" si="10"/>
        <v>土日</v>
      </c>
      <c r="D383" t="s">
        <v>69</v>
      </c>
      <c r="E383" t="s">
        <v>10</v>
      </c>
      <c r="F383" t="str">
        <f>VLOOKUP($E383,商品一覧!$A$1:$D$9,2,FALSE)</f>
        <v>いちごミックス</v>
      </c>
      <c r="G383" t="str">
        <f>VLOOKUP($E383,商品一覧!$A$1:$D$9,3,FALSE)</f>
        <v>フルーツ</v>
      </c>
      <c r="H383">
        <f>VLOOKUP($E383,商品一覧!$A$1:$D$9,4,FALSE)</f>
        <v>300</v>
      </c>
      <c r="I383" s="3">
        <v>8</v>
      </c>
      <c r="J383" s="3">
        <f t="shared" si="11"/>
        <v>2400</v>
      </c>
    </row>
    <row r="384" spans="1:10" x14ac:dyDescent="0.45">
      <c r="A384">
        <v>383</v>
      </c>
      <c r="B384" s="2">
        <v>44402</v>
      </c>
      <c r="C384" s="7" t="str">
        <f t="shared" si="10"/>
        <v>土日</v>
      </c>
      <c r="D384" t="s">
        <v>69</v>
      </c>
      <c r="E384" t="s">
        <v>13</v>
      </c>
      <c r="F384" t="str">
        <f>VLOOKUP($E384,商品一覧!$A$1:$D$9,2,FALSE)</f>
        <v>バナナミルク</v>
      </c>
      <c r="G384" t="str">
        <f>VLOOKUP($E384,商品一覧!$A$1:$D$9,3,FALSE)</f>
        <v>フルーツ</v>
      </c>
      <c r="H384">
        <f>VLOOKUP($E384,商品一覧!$A$1:$D$9,4,FALSE)</f>
        <v>300</v>
      </c>
      <c r="I384" s="3">
        <v>6</v>
      </c>
      <c r="J384" s="3">
        <f t="shared" si="11"/>
        <v>1800</v>
      </c>
    </row>
    <row r="385" spans="1:10" x14ac:dyDescent="0.45">
      <c r="A385">
        <v>384</v>
      </c>
      <c r="B385" s="2">
        <v>44402</v>
      </c>
      <c r="C385" s="7" t="str">
        <f t="shared" si="10"/>
        <v>土日</v>
      </c>
      <c r="D385" t="s">
        <v>69</v>
      </c>
      <c r="E385" t="s">
        <v>15</v>
      </c>
      <c r="F385" t="str">
        <f>VLOOKUP($E385,商品一覧!$A$1:$D$9,2,FALSE)</f>
        <v>ブルーベリーヨーグルト</v>
      </c>
      <c r="G385" t="str">
        <f>VLOOKUP($E385,商品一覧!$A$1:$D$9,3,FALSE)</f>
        <v>フルーツ</v>
      </c>
      <c r="H385">
        <f>VLOOKUP($E385,商品一覧!$A$1:$D$9,4,FALSE)</f>
        <v>300</v>
      </c>
      <c r="I385" s="3">
        <v>9</v>
      </c>
      <c r="J385" s="3">
        <f t="shared" si="11"/>
        <v>2700</v>
      </c>
    </row>
    <row r="386" spans="1:10" x14ac:dyDescent="0.45">
      <c r="A386">
        <v>385</v>
      </c>
      <c r="B386" s="2">
        <v>44402</v>
      </c>
      <c r="C386" s="7" t="str">
        <f t="shared" ref="C386:C449" si="12">IF(WEEKDAY(B386,2)&gt;=6,"土日","平日")</f>
        <v>土日</v>
      </c>
      <c r="D386" t="s">
        <v>69</v>
      </c>
      <c r="E386" t="s">
        <v>17</v>
      </c>
      <c r="F386" t="str">
        <f>VLOOKUP($E386,商品一覧!$A$1:$D$9,2,FALSE)</f>
        <v>キャロット</v>
      </c>
      <c r="G386" t="str">
        <f>VLOOKUP($E386,商品一覧!$A$1:$D$9,3,FALSE)</f>
        <v>ベジタブル</v>
      </c>
      <c r="H386">
        <f>VLOOKUP($E386,商品一覧!$A$1:$D$9,4,FALSE)</f>
        <v>300</v>
      </c>
      <c r="I386" s="3">
        <v>1</v>
      </c>
      <c r="J386" s="3">
        <f t="shared" ref="J386:J449" si="13">H386*I386</f>
        <v>300</v>
      </c>
    </row>
    <row r="387" spans="1:10" x14ac:dyDescent="0.45">
      <c r="A387">
        <v>386</v>
      </c>
      <c r="B387" s="2">
        <v>44402</v>
      </c>
      <c r="C387" s="7" t="str">
        <f t="shared" si="12"/>
        <v>土日</v>
      </c>
      <c r="D387" t="s">
        <v>69</v>
      </c>
      <c r="E387" t="s">
        <v>20</v>
      </c>
      <c r="F387" t="str">
        <f>VLOOKUP($E387,商品一覧!$A$1:$D$9,2,FALSE)</f>
        <v>ケール＆レモン</v>
      </c>
      <c r="G387" t="str">
        <f>VLOOKUP($E387,商品一覧!$A$1:$D$9,3,FALSE)</f>
        <v>ベジタブル</v>
      </c>
      <c r="H387">
        <f>VLOOKUP($E387,商品一覧!$A$1:$D$9,4,FALSE)</f>
        <v>300</v>
      </c>
      <c r="I387" s="3">
        <v>9</v>
      </c>
      <c r="J387" s="3">
        <f t="shared" si="13"/>
        <v>2700</v>
      </c>
    </row>
    <row r="388" spans="1:10" x14ac:dyDescent="0.45">
      <c r="A388">
        <v>387</v>
      </c>
      <c r="B388" s="2">
        <v>44402</v>
      </c>
      <c r="C388" s="7" t="str">
        <f t="shared" si="12"/>
        <v>土日</v>
      </c>
      <c r="D388" t="s">
        <v>69</v>
      </c>
      <c r="E388" t="s">
        <v>22</v>
      </c>
      <c r="F388" t="str">
        <f>VLOOKUP($E388,商品一覧!$A$1:$D$9,2,FALSE)</f>
        <v>フレッシュトマト</v>
      </c>
      <c r="G388" t="str">
        <f>VLOOKUP($E388,商品一覧!$A$1:$D$9,3,FALSE)</f>
        <v>ベジタブル</v>
      </c>
      <c r="H388">
        <f>VLOOKUP($E388,商品一覧!$A$1:$D$9,4,FALSE)</f>
        <v>300</v>
      </c>
      <c r="I388" s="3">
        <v>2</v>
      </c>
      <c r="J388" s="3">
        <f t="shared" si="13"/>
        <v>600</v>
      </c>
    </row>
    <row r="389" spans="1:10" x14ac:dyDescent="0.45">
      <c r="A389">
        <v>388</v>
      </c>
      <c r="B389" s="2">
        <v>44402</v>
      </c>
      <c r="C389" s="7" t="str">
        <f t="shared" si="12"/>
        <v>土日</v>
      </c>
      <c r="D389" t="s">
        <v>69</v>
      </c>
      <c r="E389" t="s">
        <v>24</v>
      </c>
      <c r="F389" t="str">
        <f>VLOOKUP($E389,商品一覧!$A$1:$D$9,2,FALSE)</f>
        <v>ホワイトピーチ</v>
      </c>
      <c r="G389" t="str">
        <f>VLOOKUP($E389,商品一覧!$A$1:$D$9,3,FALSE)</f>
        <v>季節限定</v>
      </c>
      <c r="H389">
        <f>VLOOKUP($E389,商品一覧!$A$1:$D$9,4,FALSE)</f>
        <v>450</v>
      </c>
      <c r="I389" s="3">
        <v>2</v>
      </c>
      <c r="J389" s="3">
        <f t="shared" si="13"/>
        <v>900</v>
      </c>
    </row>
    <row r="390" spans="1:10" x14ac:dyDescent="0.45">
      <c r="A390">
        <v>389</v>
      </c>
      <c r="B390" s="2">
        <v>44402</v>
      </c>
      <c r="C390" s="7" t="str">
        <f t="shared" si="12"/>
        <v>土日</v>
      </c>
      <c r="D390" t="s">
        <v>69</v>
      </c>
      <c r="E390" t="s">
        <v>27</v>
      </c>
      <c r="F390" t="str">
        <f>VLOOKUP($E390,商品一覧!$A$1:$D$9,2,FALSE)</f>
        <v>マスクメロン</v>
      </c>
      <c r="G390" t="str">
        <f>VLOOKUP($E390,商品一覧!$A$1:$D$9,3,FALSE)</f>
        <v>季節限定</v>
      </c>
      <c r="H390">
        <f>VLOOKUP($E390,商品一覧!$A$1:$D$9,4,FALSE)</f>
        <v>500</v>
      </c>
      <c r="I390" s="3">
        <v>6</v>
      </c>
      <c r="J390" s="3">
        <f t="shared" si="13"/>
        <v>3000</v>
      </c>
    </row>
    <row r="391" spans="1:10" x14ac:dyDescent="0.45">
      <c r="A391">
        <v>390</v>
      </c>
      <c r="B391" s="2">
        <v>44402</v>
      </c>
      <c r="C391" s="7" t="str">
        <f t="shared" si="12"/>
        <v>土日</v>
      </c>
      <c r="D391" t="s">
        <v>70</v>
      </c>
      <c r="E391" t="s">
        <v>10</v>
      </c>
      <c r="F391" t="str">
        <f>VLOOKUP($E391,商品一覧!$A$1:$D$9,2,FALSE)</f>
        <v>いちごミックス</v>
      </c>
      <c r="G391" t="str">
        <f>VLOOKUP($E391,商品一覧!$A$1:$D$9,3,FALSE)</f>
        <v>フルーツ</v>
      </c>
      <c r="H391">
        <f>VLOOKUP($E391,商品一覧!$A$1:$D$9,4,FALSE)</f>
        <v>300</v>
      </c>
      <c r="I391" s="3">
        <v>20</v>
      </c>
      <c r="J391" s="3">
        <f t="shared" si="13"/>
        <v>6000</v>
      </c>
    </row>
    <row r="392" spans="1:10" x14ac:dyDescent="0.45">
      <c r="A392">
        <v>391</v>
      </c>
      <c r="B392" s="2">
        <v>44402</v>
      </c>
      <c r="C392" s="7" t="str">
        <f t="shared" si="12"/>
        <v>土日</v>
      </c>
      <c r="D392" t="s">
        <v>70</v>
      </c>
      <c r="E392" t="s">
        <v>13</v>
      </c>
      <c r="F392" t="str">
        <f>VLOOKUP($E392,商品一覧!$A$1:$D$9,2,FALSE)</f>
        <v>バナナミルク</v>
      </c>
      <c r="G392" t="str">
        <f>VLOOKUP($E392,商品一覧!$A$1:$D$9,3,FALSE)</f>
        <v>フルーツ</v>
      </c>
      <c r="H392">
        <f>VLOOKUP($E392,商品一覧!$A$1:$D$9,4,FALSE)</f>
        <v>300</v>
      </c>
      <c r="I392" s="3">
        <v>13</v>
      </c>
      <c r="J392" s="3">
        <f t="shared" si="13"/>
        <v>3900</v>
      </c>
    </row>
    <row r="393" spans="1:10" x14ac:dyDescent="0.45">
      <c r="A393">
        <v>392</v>
      </c>
      <c r="B393" s="2">
        <v>44402</v>
      </c>
      <c r="C393" s="7" t="str">
        <f t="shared" si="12"/>
        <v>土日</v>
      </c>
      <c r="D393" t="s">
        <v>70</v>
      </c>
      <c r="E393" t="s">
        <v>15</v>
      </c>
      <c r="F393" t="str">
        <f>VLOOKUP($E393,商品一覧!$A$1:$D$9,2,FALSE)</f>
        <v>ブルーベリーヨーグルト</v>
      </c>
      <c r="G393" t="str">
        <f>VLOOKUP($E393,商品一覧!$A$1:$D$9,3,FALSE)</f>
        <v>フルーツ</v>
      </c>
      <c r="H393">
        <f>VLOOKUP($E393,商品一覧!$A$1:$D$9,4,FALSE)</f>
        <v>300</v>
      </c>
      <c r="I393" s="3">
        <v>14</v>
      </c>
      <c r="J393" s="3">
        <f t="shared" si="13"/>
        <v>4200</v>
      </c>
    </row>
    <row r="394" spans="1:10" x14ac:dyDescent="0.45">
      <c r="A394">
        <v>393</v>
      </c>
      <c r="B394" s="2">
        <v>44402</v>
      </c>
      <c r="C394" s="7" t="str">
        <f t="shared" si="12"/>
        <v>土日</v>
      </c>
      <c r="D394" t="s">
        <v>70</v>
      </c>
      <c r="E394" t="s">
        <v>17</v>
      </c>
      <c r="F394" t="str">
        <f>VLOOKUP($E394,商品一覧!$A$1:$D$9,2,FALSE)</f>
        <v>キャロット</v>
      </c>
      <c r="G394" t="str">
        <f>VLOOKUP($E394,商品一覧!$A$1:$D$9,3,FALSE)</f>
        <v>ベジタブル</v>
      </c>
      <c r="H394">
        <f>VLOOKUP($E394,商品一覧!$A$1:$D$9,4,FALSE)</f>
        <v>300</v>
      </c>
      <c r="I394" s="3">
        <v>3</v>
      </c>
      <c r="J394" s="3">
        <f t="shared" si="13"/>
        <v>900</v>
      </c>
    </row>
    <row r="395" spans="1:10" x14ac:dyDescent="0.45">
      <c r="A395">
        <v>394</v>
      </c>
      <c r="B395" s="2">
        <v>44402</v>
      </c>
      <c r="C395" s="7" t="str">
        <f t="shared" si="12"/>
        <v>土日</v>
      </c>
      <c r="D395" t="s">
        <v>70</v>
      </c>
      <c r="E395" t="s">
        <v>20</v>
      </c>
      <c r="F395" t="str">
        <f>VLOOKUP($E395,商品一覧!$A$1:$D$9,2,FALSE)</f>
        <v>ケール＆レモン</v>
      </c>
      <c r="G395" t="str">
        <f>VLOOKUP($E395,商品一覧!$A$1:$D$9,3,FALSE)</f>
        <v>ベジタブル</v>
      </c>
      <c r="H395">
        <f>VLOOKUP($E395,商品一覧!$A$1:$D$9,4,FALSE)</f>
        <v>300</v>
      </c>
      <c r="I395" s="3">
        <v>6</v>
      </c>
      <c r="J395" s="3">
        <f t="shared" si="13"/>
        <v>1800</v>
      </c>
    </row>
    <row r="396" spans="1:10" x14ac:dyDescent="0.45">
      <c r="A396">
        <v>395</v>
      </c>
      <c r="B396" s="2">
        <v>44402</v>
      </c>
      <c r="C396" s="7" t="str">
        <f t="shared" si="12"/>
        <v>土日</v>
      </c>
      <c r="D396" t="s">
        <v>70</v>
      </c>
      <c r="E396" t="s">
        <v>22</v>
      </c>
      <c r="F396" t="str">
        <f>VLOOKUP($E396,商品一覧!$A$1:$D$9,2,FALSE)</f>
        <v>フレッシュトマト</v>
      </c>
      <c r="G396" t="str">
        <f>VLOOKUP($E396,商品一覧!$A$1:$D$9,3,FALSE)</f>
        <v>ベジタブル</v>
      </c>
      <c r="H396">
        <f>VLOOKUP($E396,商品一覧!$A$1:$D$9,4,FALSE)</f>
        <v>300</v>
      </c>
      <c r="I396" s="3">
        <v>5</v>
      </c>
      <c r="J396" s="3">
        <f t="shared" si="13"/>
        <v>1500</v>
      </c>
    </row>
    <row r="397" spans="1:10" x14ac:dyDescent="0.45">
      <c r="A397">
        <v>396</v>
      </c>
      <c r="B397" s="2">
        <v>44402</v>
      </c>
      <c r="C397" s="7" t="str">
        <f t="shared" si="12"/>
        <v>土日</v>
      </c>
      <c r="D397" t="s">
        <v>70</v>
      </c>
      <c r="E397" t="s">
        <v>24</v>
      </c>
      <c r="F397" t="str">
        <f>VLOOKUP($E397,商品一覧!$A$1:$D$9,2,FALSE)</f>
        <v>ホワイトピーチ</v>
      </c>
      <c r="G397" t="str">
        <f>VLOOKUP($E397,商品一覧!$A$1:$D$9,3,FALSE)</f>
        <v>季節限定</v>
      </c>
      <c r="H397">
        <f>VLOOKUP($E397,商品一覧!$A$1:$D$9,4,FALSE)</f>
        <v>450</v>
      </c>
      <c r="I397" s="3">
        <v>17</v>
      </c>
      <c r="J397" s="3">
        <f t="shared" si="13"/>
        <v>7650</v>
      </c>
    </row>
    <row r="398" spans="1:10" x14ac:dyDescent="0.45">
      <c r="A398">
        <v>397</v>
      </c>
      <c r="B398" s="2">
        <v>44402</v>
      </c>
      <c r="C398" s="7" t="str">
        <f t="shared" si="12"/>
        <v>土日</v>
      </c>
      <c r="D398" t="s">
        <v>70</v>
      </c>
      <c r="E398" t="s">
        <v>27</v>
      </c>
      <c r="F398" t="str">
        <f>VLOOKUP($E398,商品一覧!$A$1:$D$9,2,FALSE)</f>
        <v>マスクメロン</v>
      </c>
      <c r="G398" t="str">
        <f>VLOOKUP($E398,商品一覧!$A$1:$D$9,3,FALSE)</f>
        <v>季節限定</v>
      </c>
      <c r="H398">
        <f>VLOOKUP($E398,商品一覧!$A$1:$D$9,4,FALSE)</f>
        <v>500</v>
      </c>
      <c r="I398" s="3">
        <v>38</v>
      </c>
      <c r="J398" s="3">
        <f t="shared" si="13"/>
        <v>19000</v>
      </c>
    </row>
    <row r="399" spans="1:10" x14ac:dyDescent="0.45">
      <c r="A399">
        <v>398</v>
      </c>
      <c r="B399" s="2">
        <v>44403</v>
      </c>
      <c r="C399" s="7" t="str">
        <f t="shared" si="12"/>
        <v>平日</v>
      </c>
      <c r="D399" t="s">
        <v>69</v>
      </c>
      <c r="E399" t="s">
        <v>10</v>
      </c>
      <c r="F399" t="str">
        <f>VLOOKUP($E399,商品一覧!$A$1:$D$9,2,FALSE)</f>
        <v>いちごミックス</v>
      </c>
      <c r="G399" t="str">
        <f>VLOOKUP($E399,商品一覧!$A$1:$D$9,3,FALSE)</f>
        <v>フルーツ</v>
      </c>
      <c r="H399">
        <f>VLOOKUP($E399,商品一覧!$A$1:$D$9,4,FALSE)</f>
        <v>300</v>
      </c>
      <c r="I399" s="3">
        <v>12</v>
      </c>
      <c r="J399" s="3">
        <f t="shared" si="13"/>
        <v>3600</v>
      </c>
    </row>
    <row r="400" spans="1:10" x14ac:dyDescent="0.45">
      <c r="A400">
        <v>399</v>
      </c>
      <c r="B400" s="2">
        <v>44403</v>
      </c>
      <c r="C400" s="7" t="str">
        <f t="shared" si="12"/>
        <v>平日</v>
      </c>
      <c r="D400" t="s">
        <v>69</v>
      </c>
      <c r="E400" t="s">
        <v>13</v>
      </c>
      <c r="F400" t="str">
        <f>VLOOKUP($E400,商品一覧!$A$1:$D$9,2,FALSE)</f>
        <v>バナナミルク</v>
      </c>
      <c r="G400" t="str">
        <f>VLOOKUP($E400,商品一覧!$A$1:$D$9,3,FALSE)</f>
        <v>フルーツ</v>
      </c>
      <c r="H400">
        <f>VLOOKUP($E400,商品一覧!$A$1:$D$9,4,FALSE)</f>
        <v>300</v>
      </c>
      <c r="I400" s="3">
        <v>12</v>
      </c>
      <c r="J400" s="3">
        <f t="shared" si="13"/>
        <v>3600</v>
      </c>
    </row>
    <row r="401" spans="1:10" x14ac:dyDescent="0.45">
      <c r="A401">
        <v>400</v>
      </c>
      <c r="B401" s="2">
        <v>44403</v>
      </c>
      <c r="C401" s="7" t="str">
        <f t="shared" si="12"/>
        <v>平日</v>
      </c>
      <c r="D401" t="s">
        <v>69</v>
      </c>
      <c r="E401" t="s">
        <v>15</v>
      </c>
      <c r="F401" t="str">
        <f>VLOOKUP($E401,商品一覧!$A$1:$D$9,2,FALSE)</f>
        <v>ブルーベリーヨーグルト</v>
      </c>
      <c r="G401" t="str">
        <f>VLOOKUP($E401,商品一覧!$A$1:$D$9,3,FALSE)</f>
        <v>フルーツ</v>
      </c>
      <c r="H401">
        <f>VLOOKUP($E401,商品一覧!$A$1:$D$9,4,FALSE)</f>
        <v>300</v>
      </c>
      <c r="I401" s="3">
        <v>11</v>
      </c>
      <c r="J401" s="3">
        <f t="shared" si="13"/>
        <v>3300</v>
      </c>
    </row>
    <row r="402" spans="1:10" x14ac:dyDescent="0.45">
      <c r="A402">
        <v>401</v>
      </c>
      <c r="B402" s="2">
        <v>44403</v>
      </c>
      <c r="C402" s="7" t="str">
        <f t="shared" si="12"/>
        <v>平日</v>
      </c>
      <c r="D402" t="s">
        <v>69</v>
      </c>
      <c r="E402" t="s">
        <v>17</v>
      </c>
      <c r="F402" t="str">
        <f>VLOOKUP($E402,商品一覧!$A$1:$D$9,2,FALSE)</f>
        <v>キャロット</v>
      </c>
      <c r="G402" t="str">
        <f>VLOOKUP($E402,商品一覧!$A$1:$D$9,3,FALSE)</f>
        <v>ベジタブル</v>
      </c>
      <c r="H402">
        <f>VLOOKUP($E402,商品一覧!$A$1:$D$9,4,FALSE)</f>
        <v>300</v>
      </c>
      <c r="I402" s="3">
        <v>2</v>
      </c>
      <c r="J402" s="3">
        <f t="shared" si="13"/>
        <v>600</v>
      </c>
    </row>
    <row r="403" spans="1:10" x14ac:dyDescent="0.45">
      <c r="A403">
        <v>402</v>
      </c>
      <c r="B403" s="2">
        <v>44403</v>
      </c>
      <c r="C403" s="7" t="str">
        <f t="shared" si="12"/>
        <v>平日</v>
      </c>
      <c r="D403" t="s">
        <v>69</v>
      </c>
      <c r="E403" t="s">
        <v>20</v>
      </c>
      <c r="F403" t="str">
        <f>VLOOKUP($E403,商品一覧!$A$1:$D$9,2,FALSE)</f>
        <v>ケール＆レモン</v>
      </c>
      <c r="G403" t="str">
        <f>VLOOKUP($E403,商品一覧!$A$1:$D$9,3,FALSE)</f>
        <v>ベジタブル</v>
      </c>
      <c r="H403">
        <f>VLOOKUP($E403,商品一覧!$A$1:$D$9,4,FALSE)</f>
        <v>300</v>
      </c>
      <c r="I403" s="3">
        <v>8</v>
      </c>
      <c r="J403" s="3">
        <f t="shared" si="13"/>
        <v>2400</v>
      </c>
    </row>
    <row r="404" spans="1:10" x14ac:dyDescent="0.45">
      <c r="A404">
        <v>403</v>
      </c>
      <c r="B404" s="2">
        <v>44403</v>
      </c>
      <c r="C404" s="7" t="str">
        <f t="shared" si="12"/>
        <v>平日</v>
      </c>
      <c r="D404" t="s">
        <v>69</v>
      </c>
      <c r="E404" t="s">
        <v>22</v>
      </c>
      <c r="F404" t="str">
        <f>VLOOKUP($E404,商品一覧!$A$1:$D$9,2,FALSE)</f>
        <v>フレッシュトマト</v>
      </c>
      <c r="G404" t="str">
        <f>VLOOKUP($E404,商品一覧!$A$1:$D$9,3,FALSE)</f>
        <v>ベジタブル</v>
      </c>
      <c r="H404">
        <f>VLOOKUP($E404,商品一覧!$A$1:$D$9,4,FALSE)</f>
        <v>300</v>
      </c>
      <c r="I404" s="3">
        <v>6</v>
      </c>
      <c r="J404" s="3">
        <f t="shared" si="13"/>
        <v>1800</v>
      </c>
    </row>
    <row r="405" spans="1:10" x14ac:dyDescent="0.45">
      <c r="A405">
        <v>404</v>
      </c>
      <c r="B405" s="2">
        <v>44403</v>
      </c>
      <c r="C405" s="7" t="str">
        <f t="shared" si="12"/>
        <v>平日</v>
      </c>
      <c r="D405" t="s">
        <v>69</v>
      </c>
      <c r="E405" t="s">
        <v>24</v>
      </c>
      <c r="F405" t="str">
        <f>VLOOKUP($E405,商品一覧!$A$1:$D$9,2,FALSE)</f>
        <v>ホワイトピーチ</v>
      </c>
      <c r="G405" t="str">
        <f>VLOOKUP($E405,商品一覧!$A$1:$D$9,3,FALSE)</f>
        <v>季節限定</v>
      </c>
      <c r="H405">
        <f>VLOOKUP($E405,商品一覧!$A$1:$D$9,4,FALSE)</f>
        <v>450</v>
      </c>
      <c r="I405" s="3">
        <v>4</v>
      </c>
      <c r="J405" s="3">
        <f t="shared" si="13"/>
        <v>1800</v>
      </c>
    </row>
    <row r="406" spans="1:10" x14ac:dyDescent="0.45">
      <c r="A406">
        <v>405</v>
      </c>
      <c r="B406" s="2">
        <v>44403</v>
      </c>
      <c r="C406" s="7" t="str">
        <f t="shared" si="12"/>
        <v>平日</v>
      </c>
      <c r="D406" t="s">
        <v>69</v>
      </c>
      <c r="E406" t="s">
        <v>27</v>
      </c>
      <c r="F406" t="str">
        <f>VLOOKUP($E406,商品一覧!$A$1:$D$9,2,FALSE)</f>
        <v>マスクメロン</v>
      </c>
      <c r="G406" t="str">
        <f>VLOOKUP($E406,商品一覧!$A$1:$D$9,3,FALSE)</f>
        <v>季節限定</v>
      </c>
      <c r="H406">
        <f>VLOOKUP($E406,商品一覧!$A$1:$D$9,4,FALSE)</f>
        <v>500</v>
      </c>
      <c r="I406" s="3">
        <v>8</v>
      </c>
      <c r="J406" s="3">
        <f t="shared" si="13"/>
        <v>4000</v>
      </c>
    </row>
    <row r="407" spans="1:10" x14ac:dyDescent="0.45">
      <c r="A407">
        <v>406</v>
      </c>
      <c r="B407" s="2">
        <v>44403</v>
      </c>
      <c r="C407" s="7" t="str">
        <f t="shared" si="12"/>
        <v>平日</v>
      </c>
      <c r="D407" t="s">
        <v>70</v>
      </c>
      <c r="E407" t="s">
        <v>10</v>
      </c>
      <c r="F407" t="str">
        <f>VLOOKUP($E407,商品一覧!$A$1:$D$9,2,FALSE)</f>
        <v>いちごミックス</v>
      </c>
      <c r="G407" t="str">
        <f>VLOOKUP($E407,商品一覧!$A$1:$D$9,3,FALSE)</f>
        <v>フルーツ</v>
      </c>
      <c r="H407">
        <f>VLOOKUP($E407,商品一覧!$A$1:$D$9,4,FALSE)</f>
        <v>300</v>
      </c>
      <c r="I407" s="3">
        <v>7</v>
      </c>
      <c r="J407" s="3">
        <f t="shared" si="13"/>
        <v>2100</v>
      </c>
    </row>
    <row r="408" spans="1:10" x14ac:dyDescent="0.45">
      <c r="A408">
        <v>407</v>
      </c>
      <c r="B408" s="2">
        <v>44403</v>
      </c>
      <c r="C408" s="7" t="str">
        <f t="shared" si="12"/>
        <v>平日</v>
      </c>
      <c r="D408" t="s">
        <v>70</v>
      </c>
      <c r="E408" t="s">
        <v>13</v>
      </c>
      <c r="F408" t="str">
        <f>VLOOKUP($E408,商品一覧!$A$1:$D$9,2,FALSE)</f>
        <v>バナナミルク</v>
      </c>
      <c r="G408" t="str">
        <f>VLOOKUP($E408,商品一覧!$A$1:$D$9,3,FALSE)</f>
        <v>フルーツ</v>
      </c>
      <c r="H408">
        <f>VLOOKUP($E408,商品一覧!$A$1:$D$9,4,FALSE)</f>
        <v>300</v>
      </c>
      <c r="I408" s="3">
        <v>3</v>
      </c>
      <c r="J408" s="3">
        <f t="shared" si="13"/>
        <v>900</v>
      </c>
    </row>
    <row r="409" spans="1:10" x14ac:dyDescent="0.45">
      <c r="A409">
        <v>408</v>
      </c>
      <c r="B409" s="2">
        <v>44403</v>
      </c>
      <c r="C409" s="7" t="str">
        <f t="shared" si="12"/>
        <v>平日</v>
      </c>
      <c r="D409" t="s">
        <v>70</v>
      </c>
      <c r="E409" t="s">
        <v>15</v>
      </c>
      <c r="F409" t="str">
        <f>VLOOKUP($E409,商品一覧!$A$1:$D$9,2,FALSE)</f>
        <v>ブルーベリーヨーグルト</v>
      </c>
      <c r="G409" t="str">
        <f>VLOOKUP($E409,商品一覧!$A$1:$D$9,3,FALSE)</f>
        <v>フルーツ</v>
      </c>
      <c r="H409">
        <f>VLOOKUP($E409,商品一覧!$A$1:$D$9,4,FALSE)</f>
        <v>300</v>
      </c>
      <c r="I409" s="3">
        <v>3</v>
      </c>
      <c r="J409" s="3">
        <f t="shared" si="13"/>
        <v>900</v>
      </c>
    </row>
    <row r="410" spans="1:10" x14ac:dyDescent="0.45">
      <c r="A410">
        <v>409</v>
      </c>
      <c r="B410" s="2">
        <v>44403</v>
      </c>
      <c r="C410" s="7" t="str">
        <f t="shared" si="12"/>
        <v>平日</v>
      </c>
      <c r="D410" t="s">
        <v>70</v>
      </c>
      <c r="E410" t="s">
        <v>17</v>
      </c>
      <c r="F410" t="str">
        <f>VLOOKUP($E410,商品一覧!$A$1:$D$9,2,FALSE)</f>
        <v>キャロット</v>
      </c>
      <c r="G410" t="str">
        <f>VLOOKUP($E410,商品一覧!$A$1:$D$9,3,FALSE)</f>
        <v>ベジタブル</v>
      </c>
      <c r="H410">
        <f>VLOOKUP($E410,商品一覧!$A$1:$D$9,4,FALSE)</f>
        <v>300</v>
      </c>
      <c r="I410" s="3">
        <v>2</v>
      </c>
      <c r="J410" s="3">
        <f t="shared" si="13"/>
        <v>600</v>
      </c>
    </row>
    <row r="411" spans="1:10" x14ac:dyDescent="0.45">
      <c r="A411">
        <v>410</v>
      </c>
      <c r="B411" s="2">
        <v>44403</v>
      </c>
      <c r="C411" s="7" t="str">
        <f t="shared" si="12"/>
        <v>平日</v>
      </c>
      <c r="D411" t="s">
        <v>70</v>
      </c>
      <c r="E411" t="s">
        <v>20</v>
      </c>
      <c r="F411" t="str">
        <f>VLOOKUP($E411,商品一覧!$A$1:$D$9,2,FALSE)</f>
        <v>ケール＆レモン</v>
      </c>
      <c r="G411" t="str">
        <f>VLOOKUP($E411,商品一覧!$A$1:$D$9,3,FALSE)</f>
        <v>ベジタブル</v>
      </c>
      <c r="H411">
        <f>VLOOKUP($E411,商品一覧!$A$1:$D$9,4,FALSE)</f>
        <v>300</v>
      </c>
      <c r="I411" s="3">
        <v>3</v>
      </c>
      <c r="J411" s="3">
        <f t="shared" si="13"/>
        <v>900</v>
      </c>
    </row>
    <row r="412" spans="1:10" x14ac:dyDescent="0.45">
      <c r="A412">
        <v>411</v>
      </c>
      <c r="B412" s="2">
        <v>44403</v>
      </c>
      <c r="C412" s="7" t="str">
        <f t="shared" si="12"/>
        <v>平日</v>
      </c>
      <c r="D412" t="s">
        <v>70</v>
      </c>
      <c r="E412" t="s">
        <v>24</v>
      </c>
      <c r="F412" t="str">
        <f>VLOOKUP($E412,商品一覧!$A$1:$D$9,2,FALSE)</f>
        <v>ホワイトピーチ</v>
      </c>
      <c r="G412" t="str">
        <f>VLOOKUP($E412,商品一覧!$A$1:$D$9,3,FALSE)</f>
        <v>季節限定</v>
      </c>
      <c r="H412">
        <f>VLOOKUP($E412,商品一覧!$A$1:$D$9,4,FALSE)</f>
        <v>450</v>
      </c>
      <c r="I412" s="3">
        <v>3</v>
      </c>
      <c r="J412" s="3">
        <f t="shared" si="13"/>
        <v>1350</v>
      </c>
    </row>
    <row r="413" spans="1:10" x14ac:dyDescent="0.45">
      <c r="A413">
        <v>412</v>
      </c>
      <c r="B413" s="2">
        <v>44403</v>
      </c>
      <c r="C413" s="7" t="str">
        <f t="shared" si="12"/>
        <v>平日</v>
      </c>
      <c r="D413" t="s">
        <v>70</v>
      </c>
      <c r="E413" t="s">
        <v>27</v>
      </c>
      <c r="F413" t="str">
        <f>VLOOKUP($E413,商品一覧!$A$1:$D$9,2,FALSE)</f>
        <v>マスクメロン</v>
      </c>
      <c r="G413" t="str">
        <f>VLOOKUP($E413,商品一覧!$A$1:$D$9,3,FALSE)</f>
        <v>季節限定</v>
      </c>
      <c r="H413">
        <f>VLOOKUP($E413,商品一覧!$A$1:$D$9,4,FALSE)</f>
        <v>500</v>
      </c>
      <c r="I413" s="3">
        <v>12</v>
      </c>
      <c r="J413" s="3">
        <f t="shared" si="13"/>
        <v>6000</v>
      </c>
    </row>
    <row r="414" spans="1:10" x14ac:dyDescent="0.45">
      <c r="A414">
        <v>413</v>
      </c>
      <c r="B414" s="2">
        <v>44404</v>
      </c>
      <c r="C414" s="7" t="str">
        <f t="shared" si="12"/>
        <v>平日</v>
      </c>
      <c r="D414" t="s">
        <v>69</v>
      </c>
      <c r="E414" t="s">
        <v>10</v>
      </c>
      <c r="F414" t="str">
        <f>VLOOKUP($E414,商品一覧!$A$1:$D$9,2,FALSE)</f>
        <v>いちごミックス</v>
      </c>
      <c r="G414" t="str">
        <f>VLOOKUP($E414,商品一覧!$A$1:$D$9,3,FALSE)</f>
        <v>フルーツ</v>
      </c>
      <c r="H414">
        <f>VLOOKUP($E414,商品一覧!$A$1:$D$9,4,FALSE)</f>
        <v>300</v>
      </c>
      <c r="I414" s="3">
        <v>8</v>
      </c>
      <c r="J414" s="3">
        <f t="shared" si="13"/>
        <v>2400</v>
      </c>
    </row>
    <row r="415" spans="1:10" x14ac:dyDescent="0.45">
      <c r="A415">
        <v>414</v>
      </c>
      <c r="B415" s="2">
        <v>44404</v>
      </c>
      <c r="C415" s="7" t="str">
        <f t="shared" si="12"/>
        <v>平日</v>
      </c>
      <c r="D415" t="s">
        <v>69</v>
      </c>
      <c r="E415" t="s">
        <v>13</v>
      </c>
      <c r="F415" t="str">
        <f>VLOOKUP($E415,商品一覧!$A$1:$D$9,2,FALSE)</f>
        <v>バナナミルク</v>
      </c>
      <c r="G415" t="str">
        <f>VLOOKUP($E415,商品一覧!$A$1:$D$9,3,FALSE)</f>
        <v>フルーツ</v>
      </c>
      <c r="H415">
        <f>VLOOKUP($E415,商品一覧!$A$1:$D$9,4,FALSE)</f>
        <v>300</v>
      </c>
      <c r="I415" s="3">
        <v>6</v>
      </c>
      <c r="J415" s="3">
        <f t="shared" si="13"/>
        <v>1800</v>
      </c>
    </row>
    <row r="416" spans="1:10" x14ac:dyDescent="0.45">
      <c r="A416">
        <v>415</v>
      </c>
      <c r="B416" s="2">
        <v>44404</v>
      </c>
      <c r="C416" s="7" t="str">
        <f t="shared" si="12"/>
        <v>平日</v>
      </c>
      <c r="D416" t="s">
        <v>69</v>
      </c>
      <c r="E416" t="s">
        <v>15</v>
      </c>
      <c r="F416" t="str">
        <f>VLOOKUP($E416,商品一覧!$A$1:$D$9,2,FALSE)</f>
        <v>ブルーベリーヨーグルト</v>
      </c>
      <c r="G416" t="str">
        <f>VLOOKUP($E416,商品一覧!$A$1:$D$9,3,FALSE)</f>
        <v>フルーツ</v>
      </c>
      <c r="H416">
        <f>VLOOKUP($E416,商品一覧!$A$1:$D$9,4,FALSE)</f>
        <v>300</v>
      </c>
      <c r="I416" s="3">
        <v>4</v>
      </c>
      <c r="J416" s="3">
        <f t="shared" si="13"/>
        <v>1200</v>
      </c>
    </row>
    <row r="417" spans="1:10" x14ac:dyDescent="0.45">
      <c r="A417">
        <v>416</v>
      </c>
      <c r="B417" s="2">
        <v>44404</v>
      </c>
      <c r="C417" s="7" t="str">
        <f t="shared" si="12"/>
        <v>平日</v>
      </c>
      <c r="D417" t="s">
        <v>69</v>
      </c>
      <c r="E417" t="s">
        <v>17</v>
      </c>
      <c r="F417" t="str">
        <f>VLOOKUP($E417,商品一覧!$A$1:$D$9,2,FALSE)</f>
        <v>キャロット</v>
      </c>
      <c r="G417" t="str">
        <f>VLOOKUP($E417,商品一覧!$A$1:$D$9,3,FALSE)</f>
        <v>ベジタブル</v>
      </c>
      <c r="H417">
        <f>VLOOKUP($E417,商品一覧!$A$1:$D$9,4,FALSE)</f>
        <v>300</v>
      </c>
      <c r="I417" s="3">
        <v>3</v>
      </c>
      <c r="J417" s="3">
        <f t="shared" si="13"/>
        <v>900</v>
      </c>
    </row>
    <row r="418" spans="1:10" x14ac:dyDescent="0.45">
      <c r="A418">
        <v>417</v>
      </c>
      <c r="B418" s="2">
        <v>44404</v>
      </c>
      <c r="C418" s="7" t="str">
        <f t="shared" si="12"/>
        <v>平日</v>
      </c>
      <c r="D418" t="s">
        <v>69</v>
      </c>
      <c r="E418" t="s">
        <v>20</v>
      </c>
      <c r="F418" t="str">
        <f>VLOOKUP($E418,商品一覧!$A$1:$D$9,2,FALSE)</f>
        <v>ケール＆レモン</v>
      </c>
      <c r="G418" t="str">
        <f>VLOOKUP($E418,商品一覧!$A$1:$D$9,3,FALSE)</f>
        <v>ベジタブル</v>
      </c>
      <c r="H418">
        <f>VLOOKUP($E418,商品一覧!$A$1:$D$9,4,FALSE)</f>
        <v>300</v>
      </c>
      <c r="I418" s="3">
        <v>8</v>
      </c>
      <c r="J418" s="3">
        <f t="shared" si="13"/>
        <v>2400</v>
      </c>
    </row>
    <row r="419" spans="1:10" x14ac:dyDescent="0.45">
      <c r="A419">
        <v>418</v>
      </c>
      <c r="B419" s="2">
        <v>44404</v>
      </c>
      <c r="C419" s="7" t="str">
        <f t="shared" si="12"/>
        <v>平日</v>
      </c>
      <c r="D419" t="s">
        <v>69</v>
      </c>
      <c r="E419" t="s">
        <v>22</v>
      </c>
      <c r="F419" t="str">
        <f>VLOOKUP($E419,商品一覧!$A$1:$D$9,2,FALSE)</f>
        <v>フレッシュトマト</v>
      </c>
      <c r="G419" t="str">
        <f>VLOOKUP($E419,商品一覧!$A$1:$D$9,3,FALSE)</f>
        <v>ベジタブル</v>
      </c>
      <c r="H419">
        <f>VLOOKUP($E419,商品一覧!$A$1:$D$9,4,FALSE)</f>
        <v>300</v>
      </c>
      <c r="I419" s="3">
        <v>2</v>
      </c>
      <c r="J419" s="3">
        <f t="shared" si="13"/>
        <v>600</v>
      </c>
    </row>
    <row r="420" spans="1:10" x14ac:dyDescent="0.45">
      <c r="A420">
        <v>419</v>
      </c>
      <c r="B420" s="2">
        <v>44404</v>
      </c>
      <c r="C420" s="7" t="str">
        <f t="shared" si="12"/>
        <v>平日</v>
      </c>
      <c r="D420" t="s">
        <v>69</v>
      </c>
      <c r="E420" t="s">
        <v>24</v>
      </c>
      <c r="F420" t="str">
        <f>VLOOKUP($E420,商品一覧!$A$1:$D$9,2,FALSE)</f>
        <v>ホワイトピーチ</v>
      </c>
      <c r="G420" t="str">
        <f>VLOOKUP($E420,商品一覧!$A$1:$D$9,3,FALSE)</f>
        <v>季節限定</v>
      </c>
      <c r="H420">
        <f>VLOOKUP($E420,商品一覧!$A$1:$D$9,4,FALSE)</f>
        <v>450</v>
      </c>
      <c r="I420" s="3">
        <v>8</v>
      </c>
      <c r="J420" s="3">
        <f t="shared" si="13"/>
        <v>3600</v>
      </c>
    </row>
    <row r="421" spans="1:10" x14ac:dyDescent="0.45">
      <c r="A421">
        <v>420</v>
      </c>
      <c r="B421" s="2">
        <v>44404</v>
      </c>
      <c r="C421" s="7" t="str">
        <f t="shared" si="12"/>
        <v>平日</v>
      </c>
      <c r="D421" t="s">
        <v>69</v>
      </c>
      <c r="E421" t="s">
        <v>27</v>
      </c>
      <c r="F421" t="str">
        <f>VLOOKUP($E421,商品一覧!$A$1:$D$9,2,FALSE)</f>
        <v>マスクメロン</v>
      </c>
      <c r="G421" t="str">
        <f>VLOOKUP($E421,商品一覧!$A$1:$D$9,3,FALSE)</f>
        <v>季節限定</v>
      </c>
      <c r="H421">
        <f>VLOOKUP($E421,商品一覧!$A$1:$D$9,4,FALSE)</f>
        <v>500</v>
      </c>
      <c r="I421" s="3">
        <v>8</v>
      </c>
      <c r="J421" s="3">
        <f t="shared" si="13"/>
        <v>4000</v>
      </c>
    </row>
    <row r="422" spans="1:10" x14ac:dyDescent="0.45">
      <c r="A422">
        <v>421</v>
      </c>
      <c r="B422" s="2">
        <v>44404</v>
      </c>
      <c r="C422" s="7" t="str">
        <f t="shared" si="12"/>
        <v>平日</v>
      </c>
      <c r="D422" t="s">
        <v>70</v>
      </c>
      <c r="E422" t="s">
        <v>10</v>
      </c>
      <c r="F422" t="str">
        <f>VLOOKUP($E422,商品一覧!$A$1:$D$9,2,FALSE)</f>
        <v>いちごミックス</v>
      </c>
      <c r="G422" t="str">
        <f>VLOOKUP($E422,商品一覧!$A$1:$D$9,3,FALSE)</f>
        <v>フルーツ</v>
      </c>
      <c r="H422">
        <f>VLOOKUP($E422,商品一覧!$A$1:$D$9,4,FALSE)</f>
        <v>300</v>
      </c>
      <c r="I422" s="3">
        <v>7</v>
      </c>
      <c r="J422" s="3">
        <f t="shared" si="13"/>
        <v>2100</v>
      </c>
    </row>
    <row r="423" spans="1:10" x14ac:dyDescent="0.45">
      <c r="A423">
        <v>422</v>
      </c>
      <c r="B423" s="2">
        <v>44404</v>
      </c>
      <c r="C423" s="7" t="str">
        <f t="shared" si="12"/>
        <v>平日</v>
      </c>
      <c r="D423" t="s">
        <v>70</v>
      </c>
      <c r="E423" t="s">
        <v>13</v>
      </c>
      <c r="F423" t="str">
        <f>VLOOKUP($E423,商品一覧!$A$1:$D$9,2,FALSE)</f>
        <v>バナナミルク</v>
      </c>
      <c r="G423" t="str">
        <f>VLOOKUP($E423,商品一覧!$A$1:$D$9,3,FALSE)</f>
        <v>フルーツ</v>
      </c>
      <c r="H423">
        <f>VLOOKUP($E423,商品一覧!$A$1:$D$9,4,FALSE)</f>
        <v>300</v>
      </c>
      <c r="I423" s="3">
        <v>3</v>
      </c>
      <c r="J423" s="3">
        <f t="shared" si="13"/>
        <v>900</v>
      </c>
    </row>
    <row r="424" spans="1:10" x14ac:dyDescent="0.45">
      <c r="A424">
        <v>423</v>
      </c>
      <c r="B424" s="2">
        <v>44404</v>
      </c>
      <c r="C424" s="7" t="str">
        <f t="shared" si="12"/>
        <v>平日</v>
      </c>
      <c r="D424" t="s">
        <v>70</v>
      </c>
      <c r="E424" t="s">
        <v>15</v>
      </c>
      <c r="F424" t="str">
        <f>VLOOKUP($E424,商品一覧!$A$1:$D$9,2,FALSE)</f>
        <v>ブルーベリーヨーグルト</v>
      </c>
      <c r="G424" t="str">
        <f>VLOOKUP($E424,商品一覧!$A$1:$D$9,3,FALSE)</f>
        <v>フルーツ</v>
      </c>
      <c r="H424">
        <f>VLOOKUP($E424,商品一覧!$A$1:$D$9,4,FALSE)</f>
        <v>300</v>
      </c>
      <c r="I424" s="3">
        <v>6</v>
      </c>
      <c r="J424" s="3">
        <f t="shared" si="13"/>
        <v>1800</v>
      </c>
    </row>
    <row r="425" spans="1:10" x14ac:dyDescent="0.45">
      <c r="A425">
        <v>424</v>
      </c>
      <c r="B425" s="2">
        <v>44404</v>
      </c>
      <c r="C425" s="7" t="str">
        <f t="shared" si="12"/>
        <v>平日</v>
      </c>
      <c r="D425" t="s">
        <v>70</v>
      </c>
      <c r="E425" t="s">
        <v>17</v>
      </c>
      <c r="F425" t="str">
        <f>VLOOKUP($E425,商品一覧!$A$1:$D$9,2,FALSE)</f>
        <v>キャロット</v>
      </c>
      <c r="G425" t="str">
        <f>VLOOKUP($E425,商品一覧!$A$1:$D$9,3,FALSE)</f>
        <v>ベジタブル</v>
      </c>
      <c r="H425">
        <f>VLOOKUP($E425,商品一覧!$A$1:$D$9,4,FALSE)</f>
        <v>300</v>
      </c>
      <c r="I425" s="3">
        <v>2</v>
      </c>
      <c r="J425" s="3">
        <f t="shared" si="13"/>
        <v>600</v>
      </c>
    </row>
    <row r="426" spans="1:10" x14ac:dyDescent="0.45">
      <c r="A426">
        <v>425</v>
      </c>
      <c r="B426" s="2">
        <v>44404</v>
      </c>
      <c r="C426" s="7" t="str">
        <f t="shared" si="12"/>
        <v>平日</v>
      </c>
      <c r="D426" t="s">
        <v>70</v>
      </c>
      <c r="E426" t="s">
        <v>20</v>
      </c>
      <c r="F426" t="str">
        <f>VLOOKUP($E426,商品一覧!$A$1:$D$9,2,FALSE)</f>
        <v>ケール＆レモン</v>
      </c>
      <c r="G426" t="str">
        <f>VLOOKUP($E426,商品一覧!$A$1:$D$9,3,FALSE)</f>
        <v>ベジタブル</v>
      </c>
      <c r="H426">
        <f>VLOOKUP($E426,商品一覧!$A$1:$D$9,4,FALSE)</f>
        <v>300</v>
      </c>
      <c r="I426" s="3">
        <v>2</v>
      </c>
      <c r="J426" s="3">
        <f t="shared" si="13"/>
        <v>600</v>
      </c>
    </row>
    <row r="427" spans="1:10" x14ac:dyDescent="0.45">
      <c r="A427">
        <v>426</v>
      </c>
      <c r="B427" s="2">
        <v>44404</v>
      </c>
      <c r="C427" s="7" t="str">
        <f t="shared" si="12"/>
        <v>平日</v>
      </c>
      <c r="D427" t="s">
        <v>70</v>
      </c>
      <c r="E427" t="s">
        <v>24</v>
      </c>
      <c r="F427" t="str">
        <f>VLOOKUP($E427,商品一覧!$A$1:$D$9,2,FALSE)</f>
        <v>ホワイトピーチ</v>
      </c>
      <c r="G427" t="str">
        <f>VLOOKUP($E427,商品一覧!$A$1:$D$9,3,FALSE)</f>
        <v>季節限定</v>
      </c>
      <c r="H427">
        <f>VLOOKUP($E427,商品一覧!$A$1:$D$9,4,FALSE)</f>
        <v>450</v>
      </c>
      <c r="I427" s="3">
        <v>6</v>
      </c>
      <c r="J427" s="3">
        <f t="shared" si="13"/>
        <v>2700</v>
      </c>
    </row>
    <row r="428" spans="1:10" x14ac:dyDescent="0.45">
      <c r="A428">
        <v>427</v>
      </c>
      <c r="B428" s="2">
        <v>44404</v>
      </c>
      <c r="C428" s="7" t="str">
        <f t="shared" si="12"/>
        <v>平日</v>
      </c>
      <c r="D428" t="s">
        <v>70</v>
      </c>
      <c r="E428" t="s">
        <v>27</v>
      </c>
      <c r="F428" t="str">
        <f>VLOOKUP($E428,商品一覧!$A$1:$D$9,2,FALSE)</f>
        <v>マスクメロン</v>
      </c>
      <c r="G428" t="str">
        <f>VLOOKUP($E428,商品一覧!$A$1:$D$9,3,FALSE)</f>
        <v>季節限定</v>
      </c>
      <c r="H428">
        <f>VLOOKUP($E428,商品一覧!$A$1:$D$9,4,FALSE)</f>
        <v>500</v>
      </c>
      <c r="I428" s="3">
        <v>4</v>
      </c>
      <c r="J428" s="3">
        <f t="shared" si="13"/>
        <v>2000</v>
      </c>
    </row>
    <row r="429" spans="1:10" x14ac:dyDescent="0.45">
      <c r="A429">
        <v>428</v>
      </c>
      <c r="B429" s="2">
        <v>44405</v>
      </c>
      <c r="C429" s="7" t="str">
        <f t="shared" si="12"/>
        <v>平日</v>
      </c>
      <c r="D429" t="s">
        <v>69</v>
      </c>
      <c r="E429" t="s">
        <v>10</v>
      </c>
      <c r="F429" t="str">
        <f>VLOOKUP($E429,商品一覧!$A$1:$D$9,2,FALSE)</f>
        <v>いちごミックス</v>
      </c>
      <c r="G429" t="str">
        <f>VLOOKUP($E429,商品一覧!$A$1:$D$9,3,FALSE)</f>
        <v>フルーツ</v>
      </c>
      <c r="H429">
        <f>VLOOKUP($E429,商品一覧!$A$1:$D$9,4,FALSE)</f>
        <v>300</v>
      </c>
      <c r="I429" s="3">
        <v>8</v>
      </c>
      <c r="J429" s="3">
        <f t="shared" si="13"/>
        <v>2400</v>
      </c>
    </row>
    <row r="430" spans="1:10" x14ac:dyDescent="0.45">
      <c r="A430">
        <v>429</v>
      </c>
      <c r="B430" s="2">
        <v>44405</v>
      </c>
      <c r="C430" s="7" t="str">
        <f t="shared" si="12"/>
        <v>平日</v>
      </c>
      <c r="D430" t="s">
        <v>69</v>
      </c>
      <c r="E430" t="s">
        <v>13</v>
      </c>
      <c r="F430" t="str">
        <f>VLOOKUP($E430,商品一覧!$A$1:$D$9,2,FALSE)</f>
        <v>バナナミルク</v>
      </c>
      <c r="G430" t="str">
        <f>VLOOKUP($E430,商品一覧!$A$1:$D$9,3,FALSE)</f>
        <v>フルーツ</v>
      </c>
      <c r="H430">
        <f>VLOOKUP($E430,商品一覧!$A$1:$D$9,4,FALSE)</f>
        <v>300</v>
      </c>
      <c r="I430" s="3">
        <v>6</v>
      </c>
      <c r="J430" s="3">
        <f t="shared" si="13"/>
        <v>1800</v>
      </c>
    </row>
    <row r="431" spans="1:10" x14ac:dyDescent="0.45">
      <c r="A431">
        <v>430</v>
      </c>
      <c r="B431" s="2">
        <v>44405</v>
      </c>
      <c r="C431" s="7" t="str">
        <f t="shared" si="12"/>
        <v>平日</v>
      </c>
      <c r="D431" t="s">
        <v>69</v>
      </c>
      <c r="E431" t="s">
        <v>15</v>
      </c>
      <c r="F431" t="str">
        <f>VLOOKUP($E431,商品一覧!$A$1:$D$9,2,FALSE)</f>
        <v>ブルーベリーヨーグルト</v>
      </c>
      <c r="G431" t="str">
        <f>VLOOKUP($E431,商品一覧!$A$1:$D$9,3,FALSE)</f>
        <v>フルーツ</v>
      </c>
      <c r="H431">
        <f>VLOOKUP($E431,商品一覧!$A$1:$D$9,4,FALSE)</f>
        <v>300</v>
      </c>
      <c r="I431" s="3">
        <v>7</v>
      </c>
      <c r="J431" s="3">
        <f t="shared" si="13"/>
        <v>2100</v>
      </c>
    </row>
    <row r="432" spans="1:10" x14ac:dyDescent="0.45">
      <c r="A432">
        <v>431</v>
      </c>
      <c r="B432" s="2">
        <v>44405</v>
      </c>
      <c r="C432" s="7" t="str">
        <f t="shared" si="12"/>
        <v>平日</v>
      </c>
      <c r="D432" t="s">
        <v>69</v>
      </c>
      <c r="E432" t="s">
        <v>17</v>
      </c>
      <c r="F432" t="str">
        <f>VLOOKUP($E432,商品一覧!$A$1:$D$9,2,FALSE)</f>
        <v>キャロット</v>
      </c>
      <c r="G432" t="str">
        <f>VLOOKUP($E432,商品一覧!$A$1:$D$9,3,FALSE)</f>
        <v>ベジタブル</v>
      </c>
      <c r="H432">
        <f>VLOOKUP($E432,商品一覧!$A$1:$D$9,4,FALSE)</f>
        <v>300</v>
      </c>
      <c r="I432" s="3">
        <v>2</v>
      </c>
      <c r="J432" s="3">
        <f t="shared" si="13"/>
        <v>600</v>
      </c>
    </row>
    <row r="433" spans="1:10" x14ac:dyDescent="0.45">
      <c r="A433">
        <v>432</v>
      </c>
      <c r="B433" s="2">
        <v>44405</v>
      </c>
      <c r="C433" s="7" t="str">
        <f t="shared" si="12"/>
        <v>平日</v>
      </c>
      <c r="D433" t="s">
        <v>69</v>
      </c>
      <c r="E433" t="s">
        <v>20</v>
      </c>
      <c r="F433" t="str">
        <f>VLOOKUP($E433,商品一覧!$A$1:$D$9,2,FALSE)</f>
        <v>ケール＆レモン</v>
      </c>
      <c r="G433" t="str">
        <f>VLOOKUP($E433,商品一覧!$A$1:$D$9,3,FALSE)</f>
        <v>ベジタブル</v>
      </c>
      <c r="H433">
        <f>VLOOKUP($E433,商品一覧!$A$1:$D$9,4,FALSE)</f>
        <v>300</v>
      </c>
      <c r="I433" s="3">
        <v>10</v>
      </c>
      <c r="J433" s="3">
        <f t="shared" si="13"/>
        <v>3000</v>
      </c>
    </row>
    <row r="434" spans="1:10" x14ac:dyDescent="0.45">
      <c r="A434">
        <v>433</v>
      </c>
      <c r="B434" s="2">
        <v>44405</v>
      </c>
      <c r="C434" s="7" t="str">
        <f t="shared" si="12"/>
        <v>平日</v>
      </c>
      <c r="D434" t="s">
        <v>69</v>
      </c>
      <c r="E434" t="s">
        <v>22</v>
      </c>
      <c r="F434" t="str">
        <f>VLOOKUP($E434,商品一覧!$A$1:$D$9,2,FALSE)</f>
        <v>フレッシュトマト</v>
      </c>
      <c r="G434" t="str">
        <f>VLOOKUP($E434,商品一覧!$A$1:$D$9,3,FALSE)</f>
        <v>ベジタブル</v>
      </c>
      <c r="H434">
        <f>VLOOKUP($E434,商品一覧!$A$1:$D$9,4,FALSE)</f>
        <v>300</v>
      </c>
      <c r="I434" s="3">
        <v>4</v>
      </c>
      <c r="J434" s="3">
        <f t="shared" si="13"/>
        <v>1200</v>
      </c>
    </row>
    <row r="435" spans="1:10" x14ac:dyDescent="0.45">
      <c r="A435">
        <v>434</v>
      </c>
      <c r="B435" s="2">
        <v>44405</v>
      </c>
      <c r="C435" s="7" t="str">
        <f t="shared" si="12"/>
        <v>平日</v>
      </c>
      <c r="D435" t="s">
        <v>69</v>
      </c>
      <c r="E435" t="s">
        <v>24</v>
      </c>
      <c r="F435" t="str">
        <f>VLOOKUP($E435,商品一覧!$A$1:$D$9,2,FALSE)</f>
        <v>ホワイトピーチ</v>
      </c>
      <c r="G435" t="str">
        <f>VLOOKUP($E435,商品一覧!$A$1:$D$9,3,FALSE)</f>
        <v>季節限定</v>
      </c>
      <c r="H435">
        <f>VLOOKUP($E435,商品一覧!$A$1:$D$9,4,FALSE)</f>
        <v>450</v>
      </c>
      <c r="I435" s="3">
        <v>10</v>
      </c>
      <c r="J435" s="3">
        <f t="shared" si="13"/>
        <v>4500</v>
      </c>
    </row>
    <row r="436" spans="1:10" x14ac:dyDescent="0.45">
      <c r="A436">
        <v>435</v>
      </c>
      <c r="B436" s="2">
        <v>44405</v>
      </c>
      <c r="C436" s="7" t="str">
        <f t="shared" si="12"/>
        <v>平日</v>
      </c>
      <c r="D436" t="s">
        <v>69</v>
      </c>
      <c r="E436" t="s">
        <v>27</v>
      </c>
      <c r="F436" t="str">
        <f>VLOOKUP($E436,商品一覧!$A$1:$D$9,2,FALSE)</f>
        <v>マスクメロン</v>
      </c>
      <c r="G436" t="str">
        <f>VLOOKUP($E436,商品一覧!$A$1:$D$9,3,FALSE)</f>
        <v>季節限定</v>
      </c>
      <c r="H436">
        <f>VLOOKUP($E436,商品一覧!$A$1:$D$9,4,FALSE)</f>
        <v>500</v>
      </c>
      <c r="I436" s="3">
        <v>6</v>
      </c>
      <c r="J436" s="3">
        <f t="shared" si="13"/>
        <v>3000</v>
      </c>
    </row>
    <row r="437" spans="1:10" x14ac:dyDescent="0.45">
      <c r="A437">
        <v>436</v>
      </c>
      <c r="B437" s="2">
        <v>44405</v>
      </c>
      <c r="C437" s="7" t="str">
        <f t="shared" si="12"/>
        <v>平日</v>
      </c>
      <c r="D437" t="s">
        <v>70</v>
      </c>
      <c r="E437" t="s">
        <v>10</v>
      </c>
      <c r="F437" t="str">
        <f>VLOOKUP($E437,商品一覧!$A$1:$D$9,2,FALSE)</f>
        <v>いちごミックス</v>
      </c>
      <c r="G437" t="str">
        <f>VLOOKUP($E437,商品一覧!$A$1:$D$9,3,FALSE)</f>
        <v>フルーツ</v>
      </c>
      <c r="H437">
        <f>VLOOKUP($E437,商品一覧!$A$1:$D$9,4,FALSE)</f>
        <v>300</v>
      </c>
      <c r="I437" s="3">
        <v>11</v>
      </c>
      <c r="J437" s="3">
        <f t="shared" si="13"/>
        <v>3300</v>
      </c>
    </row>
    <row r="438" spans="1:10" x14ac:dyDescent="0.45">
      <c r="A438">
        <v>437</v>
      </c>
      <c r="B438" s="2">
        <v>44405</v>
      </c>
      <c r="C438" s="7" t="str">
        <f t="shared" si="12"/>
        <v>平日</v>
      </c>
      <c r="D438" t="s">
        <v>70</v>
      </c>
      <c r="E438" t="s">
        <v>13</v>
      </c>
      <c r="F438" t="str">
        <f>VLOOKUP($E438,商品一覧!$A$1:$D$9,2,FALSE)</f>
        <v>バナナミルク</v>
      </c>
      <c r="G438" t="str">
        <f>VLOOKUP($E438,商品一覧!$A$1:$D$9,3,FALSE)</f>
        <v>フルーツ</v>
      </c>
      <c r="H438">
        <f>VLOOKUP($E438,商品一覧!$A$1:$D$9,4,FALSE)</f>
        <v>300</v>
      </c>
      <c r="I438" s="3">
        <v>7</v>
      </c>
      <c r="J438" s="3">
        <f t="shared" si="13"/>
        <v>2100</v>
      </c>
    </row>
    <row r="439" spans="1:10" x14ac:dyDescent="0.45">
      <c r="A439">
        <v>438</v>
      </c>
      <c r="B439" s="2">
        <v>44405</v>
      </c>
      <c r="C439" s="7" t="str">
        <f t="shared" si="12"/>
        <v>平日</v>
      </c>
      <c r="D439" t="s">
        <v>70</v>
      </c>
      <c r="E439" t="s">
        <v>15</v>
      </c>
      <c r="F439" t="str">
        <f>VLOOKUP($E439,商品一覧!$A$1:$D$9,2,FALSE)</f>
        <v>ブルーベリーヨーグルト</v>
      </c>
      <c r="G439" t="str">
        <f>VLOOKUP($E439,商品一覧!$A$1:$D$9,3,FALSE)</f>
        <v>フルーツ</v>
      </c>
      <c r="H439">
        <f>VLOOKUP($E439,商品一覧!$A$1:$D$9,4,FALSE)</f>
        <v>300</v>
      </c>
      <c r="I439" s="3">
        <v>6</v>
      </c>
      <c r="J439" s="3">
        <f t="shared" si="13"/>
        <v>1800</v>
      </c>
    </row>
    <row r="440" spans="1:10" x14ac:dyDescent="0.45">
      <c r="A440">
        <v>439</v>
      </c>
      <c r="B440" s="2">
        <v>44405</v>
      </c>
      <c r="C440" s="7" t="str">
        <f t="shared" si="12"/>
        <v>平日</v>
      </c>
      <c r="D440" t="s">
        <v>70</v>
      </c>
      <c r="E440" t="s">
        <v>17</v>
      </c>
      <c r="F440" t="str">
        <f>VLOOKUP($E440,商品一覧!$A$1:$D$9,2,FALSE)</f>
        <v>キャロット</v>
      </c>
      <c r="G440" t="str">
        <f>VLOOKUP($E440,商品一覧!$A$1:$D$9,3,FALSE)</f>
        <v>ベジタブル</v>
      </c>
      <c r="H440">
        <f>VLOOKUP($E440,商品一覧!$A$1:$D$9,4,FALSE)</f>
        <v>300</v>
      </c>
      <c r="I440" s="3">
        <v>4</v>
      </c>
      <c r="J440" s="3">
        <f t="shared" si="13"/>
        <v>1200</v>
      </c>
    </row>
    <row r="441" spans="1:10" x14ac:dyDescent="0.45">
      <c r="A441">
        <v>440</v>
      </c>
      <c r="B441" s="2">
        <v>44405</v>
      </c>
      <c r="C441" s="7" t="str">
        <f t="shared" si="12"/>
        <v>平日</v>
      </c>
      <c r="D441" t="s">
        <v>70</v>
      </c>
      <c r="E441" t="s">
        <v>20</v>
      </c>
      <c r="F441" t="str">
        <f>VLOOKUP($E441,商品一覧!$A$1:$D$9,2,FALSE)</f>
        <v>ケール＆レモン</v>
      </c>
      <c r="G441" t="str">
        <f>VLOOKUP($E441,商品一覧!$A$1:$D$9,3,FALSE)</f>
        <v>ベジタブル</v>
      </c>
      <c r="H441">
        <f>VLOOKUP($E441,商品一覧!$A$1:$D$9,4,FALSE)</f>
        <v>300</v>
      </c>
      <c r="I441" s="3">
        <v>6</v>
      </c>
      <c r="J441" s="3">
        <f t="shared" si="13"/>
        <v>1800</v>
      </c>
    </row>
    <row r="442" spans="1:10" x14ac:dyDescent="0.45">
      <c r="A442">
        <v>441</v>
      </c>
      <c r="B442" s="2">
        <v>44405</v>
      </c>
      <c r="C442" s="7" t="str">
        <f t="shared" si="12"/>
        <v>平日</v>
      </c>
      <c r="D442" t="s">
        <v>70</v>
      </c>
      <c r="E442" t="s">
        <v>24</v>
      </c>
      <c r="F442" t="str">
        <f>VLOOKUP($E442,商品一覧!$A$1:$D$9,2,FALSE)</f>
        <v>ホワイトピーチ</v>
      </c>
      <c r="G442" t="str">
        <f>VLOOKUP($E442,商品一覧!$A$1:$D$9,3,FALSE)</f>
        <v>季節限定</v>
      </c>
      <c r="H442">
        <f>VLOOKUP($E442,商品一覧!$A$1:$D$9,4,FALSE)</f>
        <v>450</v>
      </c>
      <c r="I442" s="3">
        <v>10</v>
      </c>
      <c r="J442" s="3">
        <f t="shared" si="13"/>
        <v>4500</v>
      </c>
    </row>
    <row r="443" spans="1:10" x14ac:dyDescent="0.45">
      <c r="A443">
        <v>442</v>
      </c>
      <c r="B443" s="2">
        <v>44405</v>
      </c>
      <c r="C443" s="7" t="str">
        <f t="shared" si="12"/>
        <v>平日</v>
      </c>
      <c r="D443" t="s">
        <v>70</v>
      </c>
      <c r="E443" t="s">
        <v>27</v>
      </c>
      <c r="F443" t="str">
        <f>VLOOKUP($E443,商品一覧!$A$1:$D$9,2,FALSE)</f>
        <v>マスクメロン</v>
      </c>
      <c r="G443" t="str">
        <f>VLOOKUP($E443,商品一覧!$A$1:$D$9,3,FALSE)</f>
        <v>季節限定</v>
      </c>
      <c r="H443">
        <f>VLOOKUP($E443,商品一覧!$A$1:$D$9,4,FALSE)</f>
        <v>500</v>
      </c>
      <c r="I443" s="3">
        <v>10</v>
      </c>
      <c r="J443" s="3">
        <f t="shared" si="13"/>
        <v>5000</v>
      </c>
    </row>
    <row r="444" spans="1:10" x14ac:dyDescent="0.45">
      <c r="A444">
        <v>443</v>
      </c>
      <c r="B444" s="2">
        <v>44406</v>
      </c>
      <c r="C444" s="7" t="str">
        <f t="shared" si="12"/>
        <v>平日</v>
      </c>
      <c r="D444" t="s">
        <v>69</v>
      </c>
      <c r="E444" t="s">
        <v>10</v>
      </c>
      <c r="F444" t="str">
        <f>VLOOKUP($E444,商品一覧!$A$1:$D$9,2,FALSE)</f>
        <v>いちごミックス</v>
      </c>
      <c r="G444" t="str">
        <f>VLOOKUP($E444,商品一覧!$A$1:$D$9,3,FALSE)</f>
        <v>フルーツ</v>
      </c>
      <c r="H444">
        <f>VLOOKUP($E444,商品一覧!$A$1:$D$9,4,FALSE)</f>
        <v>300</v>
      </c>
      <c r="I444" s="3">
        <v>8</v>
      </c>
      <c r="J444" s="3">
        <f t="shared" si="13"/>
        <v>2400</v>
      </c>
    </row>
    <row r="445" spans="1:10" x14ac:dyDescent="0.45">
      <c r="A445">
        <v>444</v>
      </c>
      <c r="B445" s="2">
        <v>44406</v>
      </c>
      <c r="C445" s="7" t="str">
        <f t="shared" si="12"/>
        <v>平日</v>
      </c>
      <c r="D445" t="s">
        <v>69</v>
      </c>
      <c r="E445" t="s">
        <v>13</v>
      </c>
      <c r="F445" t="str">
        <f>VLOOKUP($E445,商品一覧!$A$1:$D$9,2,FALSE)</f>
        <v>バナナミルク</v>
      </c>
      <c r="G445" t="str">
        <f>VLOOKUP($E445,商品一覧!$A$1:$D$9,3,FALSE)</f>
        <v>フルーツ</v>
      </c>
      <c r="H445">
        <f>VLOOKUP($E445,商品一覧!$A$1:$D$9,4,FALSE)</f>
        <v>300</v>
      </c>
      <c r="I445" s="3">
        <v>8</v>
      </c>
      <c r="J445" s="3">
        <f t="shared" si="13"/>
        <v>2400</v>
      </c>
    </row>
    <row r="446" spans="1:10" x14ac:dyDescent="0.45">
      <c r="A446">
        <v>445</v>
      </c>
      <c r="B446" s="2">
        <v>44406</v>
      </c>
      <c r="C446" s="7" t="str">
        <f t="shared" si="12"/>
        <v>平日</v>
      </c>
      <c r="D446" t="s">
        <v>69</v>
      </c>
      <c r="E446" t="s">
        <v>15</v>
      </c>
      <c r="F446" t="str">
        <f>VLOOKUP($E446,商品一覧!$A$1:$D$9,2,FALSE)</f>
        <v>ブルーベリーヨーグルト</v>
      </c>
      <c r="G446" t="str">
        <f>VLOOKUP($E446,商品一覧!$A$1:$D$9,3,FALSE)</f>
        <v>フルーツ</v>
      </c>
      <c r="H446">
        <f>VLOOKUP($E446,商品一覧!$A$1:$D$9,4,FALSE)</f>
        <v>300</v>
      </c>
      <c r="I446" s="3">
        <v>9</v>
      </c>
      <c r="J446" s="3">
        <f t="shared" si="13"/>
        <v>2700</v>
      </c>
    </row>
    <row r="447" spans="1:10" x14ac:dyDescent="0.45">
      <c r="A447">
        <v>446</v>
      </c>
      <c r="B447" s="2">
        <v>44406</v>
      </c>
      <c r="C447" s="7" t="str">
        <f t="shared" si="12"/>
        <v>平日</v>
      </c>
      <c r="D447" t="s">
        <v>69</v>
      </c>
      <c r="E447" t="s">
        <v>17</v>
      </c>
      <c r="F447" t="str">
        <f>VLOOKUP($E447,商品一覧!$A$1:$D$9,2,FALSE)</f>
        <v>キャロット</v>
      </c>
      <c r="G447" t="str">
        <f>VLOOKUP($E447,商品一覧!$A$1:$D$9,3,FALSE)</f>
        <v>ベジタブル</v>
      </c>
      <c r="H447">
        <f>VLOOKUP($E447,商品一覧!$A$1:$D$9,4,FALSE)</f>
        <v>300</v>
      </c>
      <c r="I447" s="3">
        <v>2</v>
      </c>
      <c r="J447" s="3">
        <f t="shared" si="13"/>
        <v>600</v>
      </c>
    </row>
    <row r="448" spans="1:10" x14ac:dyDescent="0.45">
      <c r="A448">
        <v>447</v>
      </c>
      <c r="B448" s="2">
        <v>44406</v>
      </c>
      <c r="C448" s="7" t="str">
        <f t="shared" si="12"/>
        <v>平日</v>
      </c>
      <c r="D448" t="s">
        <v>69</v>
      </c>
      <c r="E448" t="s">
        <v>20</v>
      </c>
      <c r="F448" t="str">
        <f>VLOOKUP($E448,商品一覧!$A$1:$D$9,2,FALSE)</f>
        <v>ケール＆レモン</v>
      </c>
      <c r="G448" t="str">
        <f>VLOOKUP($E448,商品一覧!$A$1:$D$9,3,FALSE)</f>
        <v>ベジタブル</v>
      </c>
      <c r="H448">
        <f>VLOOKUP($E448,商品一覧!$A$1:$D$9,4,FALSE)</f>
        <v>300</v>
      </c>
      <c r="I448" s="3">
        <v>8</v>
      </c>
      <c r="J448" s="3">
        <f t="shared" si="13"/>
        <v>2400</v>
      </c>
    </row>
    <row r="449" spans="1:10" x14ac:dyDescent="0.45">
      <c r="A449">
        <v>448</v>
      </c>
      <c r="B449" s="2">
        <v>44406</v>
      </c>
      <c r="C449" s="7" t="str">
        <f t="shared" si="12"/>
        <v>平日</v>
      </c>
      <c r="D449" t="s">
        <v>69</v>
      </c>
      <c r="E449" t="s">
        <v>22</v>
      </c>
      <c r="F449" t="str">
        <f>VLOOKUP($E449,商品一覧!$A$1:$D$9,2,FALSE)</f>
        <v>フレッシュトマト</v>
      </c>
      <c r="G449" t="str">
        <f>VLOOKUP($E449,商品一覧!$A$1:$D$9,3,FALSE)</f>
        <v>ベジタブル</v>
      </c>
      <c r="H449">
        <f>VLOOKUP($E449,商品一覧!$A$1:$D$9,4,FALSE)</f>
        <v>300</v>
      </c>
      <c r="I449" s="3">
        <v>5</v>
      </c>
      <c r="J449" s="3">
        <f t="shared" si="13"/>
        <v>1500</v>
      </c>
    </row>
    <row r="450" spans="1:10" x14ac:dyDescent="0.45">
      <c r="A450">
        <v>449</v>
      </c>
      <c r="B450" s="2">
        <v>44406</v>
      </c>
      <c r="C450" s="7" t="str">
        <f t="shared" ref="C450:C488" si="14">IF(WEEKDAY(B450,2)&gt;=6,"土日","平日")</f>
        <v>平日</v>
      </c>
      <c r="D450" t="s">
        <v>69</v>
      </c>
      <c r="E450" t="s">
        <v>24</v>
      </c>
      <c r="F450" t="str">
        <f>VLOOKUP($E450,商品一覧!$A$1:$D$9,2,FALSE)</f>
        <v>ホワイトピーチ</v>
      </c>
      <c r="G450" t="str">
        <f>VLOOKUP($E450,商品一覧!$A$1:$D$9,3,FALSE)</f>
        <v>季節限定</v>
      </c>
      <c r="H450">
        <f>VLOOKUP($E450,商品一覧!$A$1:$D$9,4,FALSE)</f>
        <v>450</v>
      </c>
      <c r="I450" s="3">
        <v>5</v>
      </c>
      <c r="J450" s="3">
        <f t="shared" ref="J450:J488" si="15">H450*I450</f>
        <v>2250</v>
      </c>
    </row>
    <row r="451" spans="1:10" x14ac:dyDescent="0.45">
      <c r="A451">
        <v>450</v>
      </c>
      <c r="B451" s="2">
        <v>44406</v>
      </c>
      <c r="C451" s="7" t="str">
        <f t="shared" si="14"/>
        <v>平日</v>
      </c>
      <c r="D451" t="s">
        <v>69</v>
      </c>
      <c r="E451" t="s">
        <v>27</v>
      </c>
      <c r="F451" t="str">
        <f>VLOOKUP($E451,商品一覧!$A$1:$D$9,2,FALSE)</f>
        <v>マスクメロン</v>
      </c>
      <c r="G451" t="str">
        <f>VLOOKUP($E451,商品一覧!$A$1:$D$9,3,FALSE)</f>
        <v>季節限定</v>
      </c>
      <c r="H451">
        <f>VLOOKUP($E451,商品一覧!$A$1:$D$9,4,FALSE)</f>
        <v>500</v>
      </c>
      <c r="I451" s="3">
        <v>7</v>
      </c>
      <c r="J451" s="3">
        <f t="shared" si="15"/>
        <v>3500</v>
      </c>
    </row>
    <row r="452" spans="1:10" x14ac:dyDescent="0.45">
      <c r="A452">
        <v>451</v>
      </c>
      <c r="B452" s="2">
        <v>44406</v>
      </c>
      <c r="C452" s="7" t="str">
        <f t="shared" si="14"/>
        <v>平日</v>
      </c>
      <c r="D452" t="s">
        <v>70</v>
      </c>
      <c r="E452" t="s">
        <v>10</v>
      </c>
      <c r="F452" t="str">
        <f>VLOOKUP($E452,商品一覧!$A$1:$D$9,2,FALSE)</f>
        <v>いちごミックス</v>
      </c>
      <c r="G452" t="str">
        <f>VLOOKUP($E452,商品一覧!$A$1:$D$9,3,FALSE)</f>
        <v>フルーツ</v>
      </c>
      <c r="H452">
        <f>VLOOKUP($E452,商品一覧!$A$1:$D$9,4,FALSE)</f>
        <v>300</v>
      </c>
      <c r="I452" s="3">
        <v>8</v>
      </c>
      <c r="J452" s="3">
        <f t="shared" si="15"/>
        <v>2400</v>
      </c>
    </row>
    <row r="453" spans="1:10" x14ac:dyDescent="0.45">
      <c r="A453">
        <v>452</v>
      </c>
      <c r="B453" s="2">
        <v>44406</v>
      </c>
      <c r="C453" s="7" t="str">
        <f t="shared" si="14"/>
        <v>平日</v>
      </c>
      <c r="D453" t="s">
        <v>70</v>
      </c>
      <c r="E453" t="s">
        <v>13</v>
      </c>
      <c r="F453" t="str">
        <f>VLOOKUP($E453,商品一覧!$A$1:$D$9,2,FALSE)</f>
        <v>バナナミルク</v>
      </c>
      <c r="G453" t="str">
        <f>VLOOKUP($E453,商品一覧!$A$1:$D$9,3,FALSE)</f>
        <v>フルーツ</v>
      </c>
      <c r="H453">
        <f>VLOOKUP($E453,商品一覧!$A$1:$D$9,4,FALSE)</f>
        <v>300</v>
      </c>
      <c r="I453" s="3">
        <v>4</v>
      </c>
      <c r="J453" s="3">
        <f t="shared" si="15"/>
        <v>1200</v>
      </c>
    </row>
    <row r="454" spans="1:10" x14ac:dyDescent="0.45">
      <c r="A454">
        <v>453</v>
      </c>
      <c r="B454" s="2">
        <v>44406</v>
      </c>
      <c r="C454" s="7" t="str">
        <f t="shared" si="14"/>
        <v>平日</v>
      </c>
      <c r="D454" t="s">
        <v>70</v>
      </c>
      <c r="E454" t="s">
        <v>15</v>
      </c>
      <c r="F454" t="str">
        <f>VLOOKUP($E454,商品一覧!$A$1:$D$9,2,FALSE)</f>
        <v>ブルーベリーヨーグルト</v>
      </c>
      <c r="G454" t="str">
        <f>VLOOKUP($E454,商品一覧!$A$1:$D$9,3,FALSE)</f>
        <v>フルーツ</v>
      </c>
      <c r="H454">
        <f>VLOOKUP($E454,商品一覧!$A$1:$D$9,4,FALSE)</f>
        <v>300</v>
      </c>
      <c r="I454" s="3">
        <v>9</v>
      </c>
      <c r="J454" s="3">
        <f t="shared" si="15"/>
        <v>2700</v>
      </c>
    </row>
    <row r="455" spans="1:10" x14ac:dyDescent="0.45">
      <c r="A455">
        <v>454</v>
      </c>
      <c r="B455" s="2">
        <v>44406</v>
      </c>
      <c r="C455" s="7" t="str">
        <f t="shared" si="14"/>
        <v>平日</v>
      </c>
      <c r="D455" t="s">
        <v>70</v>
      </c>
      <c r="E455" t="s">
        <v>17</v>
      </c>
      <c r="F455" t="str">
        <f>VLOOKUP($E455,商品一覧!$A$1:$D$9,2,FALSE)</f>
        <v>キャロット</v>
      </c>
      <c r="G455" t="str">
        <f>VLOOKUP($E455,商品一覧!$A$1:$D$9,3,FALSE)</f>
        <v>ベジタブル</v>
      </c>
      <c r="H455">
        <f>VLOOKUP($E455,商品一覧!$A$1:$D$9,4,FALSE)</f>
        <v>300</v>
      </c>
      <c r="I455" s="3">
        <v>3</v>
      </c>
      <c r="J455" s="3">
        <f t="shared" si="15"/>
        <v>900</v>
      </c>
    </row>
    <row r="456" spans="1:10" x14ac:dyDescent="0.45">
      <c r="A456">
        <v>455</v>
      </c>
      <c r="B456" s="2">
        <v>44406</v>
      </c>
      <c r="C456" s="7" t="str">
        <f t="shared" si="14"/>
        <v>平日</v>
      </c>
      <c r="D456" t="s">
        <v>70</v>
      </c>
      <c r="E456" t="s">
        <v>20</v>
      </c>
      <c r="F456" t="str">
        <f>VLOOKUP($E456,商品一覧!$A$1:$D$9,2,FALSE)</f>
        <v>ケール＆レモン</v>
      </c>
      <c r="G456" t="str">
        <f>VLOOKUP($E456,商品一覧!$A$1:$D$9,3,FALSE)</f>
        <v>ベジタブル</v>
      </c>
      <c r="H456">
        <f>VLOOKUP($E456,商品一覧!$A$1:$D$9,4,FALSE)</f>
        <v>300</v>
      </c>
      <c r="I456" s="3">
        <v>5</v>
      </c>
      <c r="J456" s="3">
        <f t="shared" si="15"/>
        <v>1500</v>
      </c>
    </row>
    <row r="457" spans="1:10" x14ac:dyDescent="0.45">
      <c r="A457">
        <v>456</v>
      </c>
      <c r="B457" s="2">
        <v>44406</v>
      </c>
      <c r="C457" s="7" t="str">
        <f t="shared" si="14"/>
        <v>平日</v>
      </c>
      <c r="D457" t="s">
        <v>70</v>
      </c>
      <c r="E457" t="s">
        <v>24</v>
      </c>
      <c r="F457" t="str">
        <f>VLOOKUP($E457,商品一覧!$A$1:$D$9,2,FALSE)</f>
        <v>ホワイトピーチ</v>
      </c>
      <c r="G457" t="str">
        <f>VLOOKUP($E457,商品一覧!$A$1:$D$9,3,FALSE)</f>
        <v>季節限定</v>
      </c>
      <c r="H457">
        <f>VLOOKUP($E457,商品一覧!$A$1:$D$9,4,FALSE)</f>
        <v>450</v>
      </c>
      <c r="I457" s="3">
        <v>5</v>
      </c>
      <c r="J457" s="3">
        <f t="shared" si="15"/>
        <v>2250</v>
      </c>
    </row>
    <row r="458" spans="1:10" x14ac:dyDescent="0.45">
      <c r="A458">
        <v>457</v>
      </c>
      <c r="B458" s="2">
        <v>44406</v>
      </c>
      <c r="C458" s="7" t="str">
        <f t="shared" si="14"/>
        <v>平日</v>
      </c>
      <c r="D458" t="s">
        <v>70</v>
      </c>
      <c r="E458" t="s">
        <v>27</v>
      </c>
      <c r="F458" t="str">
        <f>VLOOKUP($E458,商品一覧!$A$1:$D$9,2,FALSE)</f>
        <v>マスクメロン</v>
      </c>
      <c r="G458" t="str">
        <f>VLOOKUP($E458,商品一覧!$A$1:$D$9,3,FALSE)</f>
        <v>季節限定</v>
      </c>
      <c r="H458">
        <f>VLOOKUP($E458,商品一覧!$A$1:$D$9,4,FALSE)</f>
        <v>500</v>
      </c>
      <c r="I458" s="3">
        <v>7</v>
      </c>
      <c r="J458" s="3">
        <f t="shared" si="15"/>
        <v>3500</v>
      </c>
    </row>
    <row r="459" spans="1:10" x14ac:dyDescent="0.45">
      <c r="A459">
        <v>458</v>
      </c>
      <c r="B459" s="2">
        <v>44407</v>
      </c>
      <c r="C459" s="7" t="str">
        <f t="shared" si="14"/>
        <v>平日</v>
      </c>
      <c r="D459" t="s">
        <v>69</v>
      </c>
      <c r="E459" t="s">
        <v>10</v>
      </c>
      <c r="F459" t="str">
        <f>VLOOKUP($E459,商品一覧!$A$1:$D$9,2,FALSE)</f>
        <v>いちごミックス</v>
      </c>
      <c r="G459" t="str">
        <f>VLOOKUP($E459,商品一覧!$A$1:$D$9,3,FALSE)</f>
        <v>フルーツ</v>
      </c>
      <c r="H459">
        <f>VLOOKUP($E459,商品一覧!$A$1:$D$9,4,FALSE)</f>
        <v>300</v>
      </c>
      <c r="I459" s="3">
        <v>8</v>
      </c>
      <c r="J459" s="3">
        <f t="shared" si="15"/>
        <v>2400</v>
      </c>
    </row>
    <row r="460" spans="1:10" x14ac:dyDescent="0.45">
      <c r="A460">
        <v>459</v>
      </c>
      <c r="B460" s="2">
        <v>44407</v>
      </c>
      <c r="C460" s="7" t="str">
        <f t="shared" si="14"/>
        <v>平日</v>
      </c>
      <c r="D460" t="s">
        <v>69</v>
      </c>
      <c r="E460" t="s">
        <v>13</v>
      </c>
      <c r="F460" t="str">
        <f>VLOOKUP($E460,商品一覧!$A$1:$D$9,2,FALSE)</f>
        <v>バナナミルク</v>
      </c>
      <c r="G460" t="str">
        <f>VLOOKUP($E460,商品一覧!$A$1:$D$9,3,FALSE)</f>
        <v>フルーツ</v>
      </c>
      <c r="H460">
        <f>VLOOKUP($E460,商品一覧!$A$1:$D$9,4,FALSE)</f>
        <v>300</v>
      </c>
      <c r="I460" s="3">
        <v>10</v>
      </c>
      <c r="J460" s="3">
        <f t="shared" si="15"/>
        <v>3000</v>
      </c>
    </row>
    <row r="461" spans="1:10" x14ac:dyDescent="0.45">
      <c r="A461">
        <v>460</v>
      </c>
      <c r="B461" s="2">
        <v>44407</v>
      </c>
      <c r="C461" s="7" t="str">
        <f t="shared" si="14"/>
        <v>平日</v>
      </c>
      <c r="D461" t="s">
        <v>69</v>
      </c>
      <c r="E461" t="s">
        <v>15</v>
      </c>
      <c r="F461" t="str">
        <f>VLOOKUP($E461,商品一覧!$A$1:$D$9,2,FALSE)</f>
        <v>ブルーベリーヨーグルト</v>
      </c>
      <c r="G461" t="str">
        <f>VLOOKUP($E461,商品一覧!$A$1:$D$9,3,FALSE)</f>
        <v>フルーツ</v>
      </c>
      <c r="H461">
        <f>VLOOKUP($E461,商品一覧!$A$1:$D$9,4,FALSE)</f>
        <v>300</v>
      </c>
      <c r="I461" s="3">
        <v>12</v>
      </c>
      <c r="J461" s="3">
        <f t="shared" si="15"/>
        <v>3600</v>
      </c>
    </row>
    <row r="462" spans="1:10" x14ac:dyDescent="0.45">
      <c r="A462">
        <v>461</v>
      </c>
      <c r="B462" s="2">
        <v>44407</v>
      </c>
      <c r="C462" s="7" t="str">
        <f t="shared" si="14"/>
        <v>平日</v>
      </c>
      <c r="D462" t="s">
        <v>69</v>
      </c>
      <c r="E462" t="s">
        <v>17</v>
      </c>
      <c r="F462" t="str">
        <f>VLOOKUP($E462,商品一覧!$A$1:$D$9,2,FALSE)</f>
        <v>キャロット</v>
      </c>
      <c r="G462" t="str">
        <f>VLOOKUP($E462,商品一覧!$A$1:$D$9,3,FALSE)</f>
        <v>ベジタブル</v>
      </c>
      <c r="H462">
        <f>VLOOKUP($E462,商品一覧!$A$1:$D$9,4,FALSE)</f>
        <v>300</v>
      </c>
      <c r="I462" s="3">
        <v>3</v>
      </c>
      <c r="J462" s="3">
        <f t="shared" si="15"/>
        <v>900</v>
      </c>
    </row>
    <row r="463" spans="1:10" x14ac:dyDescent="0.45">
      <c r="A463">
        <v>462</v>
      </c>
      <c r="B463" s="2">
        <v>44407</v>
      </c>
      <c r="C463" s="7" t="str">
        <f t="shared" si="14"/>
        <v>平日</v>
      </c>
      <c r="D463" t="s">
        <v>69</v>
      </c>
      <c r="E463" t="s">
        <v>20</v>
      </c>
      <c r="F463" t="str">
        <f>VLOOKUP($E463,商品一覧!$A$1:$D$9,2,FALSE)</f>
        <v>ケール＆レモン</v>
      </c>
      <c r="G463" t="str">
        <f>VLOOKUP($E463,商品一覧!$A$1:$D$9,3,FALSE)</f>
        <v>ベジタブル</v>
      </c>
      <c r="H463">
        <f>VLOOKUP($E463,商品一覧!$A$1:$D$9,4,FALSE)</f>
        <v>300</v>
      </c>
      <c r="I463" s="3">
        <v>12</v>
      </c>
      <c r="J463" s="3">
        <f t="shared" si="15"/>
        <v>3600</v>
      </c>
    </row>
    <row r="464" spans="1:10" x14ac:dyDescent="0.45">
      <c r="A464">
        <v>463</v>
      </c>
      <c r="B464" s="2">
        <v>44407</v>
      </c>
      <c r="C464" s="7" t="str">
        <f t="shared" si="14"/>
        <v>平日</v>
      </c>
      <c r="D464" t="s">
        <v>69</v>
      </c>
      <c r="E464" t="s">
        <v>22</v>
      </c>
      <c r="F464" t="str">
        <f>VLOOKUP($E464,商品一覧!$A$1:$D$9,2,FALSE)</f>
        <v>フレッシュトマト</v>
      </c>
      <c r="G464" t="str">
        <f>VLOOKUP($E464,商品一覧!$A$1:$D$9,3,FALSE)</f>
        <v>ベジタブル</v>
      </c>
      <c r="H464">
        <f>VLOOKUP($E464,商品一覧!$A$1:$D$9,4,FALSE)</f>
        <v>300</v>
      </c>
      <c r="I464" s="3">
        <v>1</v>
      </c>
      <c r="J464" s="3">
        <f t="shared" si="15"/>
        <v>300</v>
      </c>
    </row>
    <row r="465" spans="1:10" x14ac:dyDescent="0.45">
      <c r="A465">
        <v>464</v>
      </c>
      <c r="B465" s="2">
        <v>44407</v>
      </c>
      <c r="C465" s="7" t="str">
        <f t="shared" si="14"/>
        <v>平日</v>
      </c>
      <c r="D465" t="s">
        <v>69</v>
      </c>
      <c r="E465" t="s">
        <v>24</v>
      </c>
      <c r="F465" t="str">
        <f>VLOOKUP($E465,商品一覧!$A$1:$D$9,2,FALSE)</f>
        <v>ホワイトピーチ</v>
      </c>
      <c r="G465" t="str">
        <f>VLOOKUP($E465,商品一覧!$A$1:$D$9,3,FALSE)</f>
        <v>季節限定</v>
      </c>
      <c r="H465">
        <f>VLOOKUP($E465,商品一覧!$A$1:$D$9,4,FALSE)</f>
        <v>450</v>
      </c>
      <c r="I465" s="3">
        <v>8</v>
      </c>
      <c r="J465" s="3">
        <f t="shared" si="15"/>
        <v>3600</v>
      </c>
    </row>
    <row r="466" spans="1:10" x14ac:dyDescent="0.45">
      <c r="A466">
        <v>465</v>
      </c>
      <c r="B466" s="2">
        <v>44407</v>
      </c>
      <c r="C466" s="7" t="str">
        <f t="shared" si="14"/>
        <v>平日</v>
      </c>
      <c r="D466" t="s">
        <v>69</v>
      </c>
      <c r="E466" t="s">
        <v>27</v>
      </c>
      <c r="F466" t="str">
        <f>VLOOKUP($E466,商品一覧!$A$1:$D$9,2,FALSE)</f>
        <v>マスクメロン</v>
      </c>
      <c r="G466" t="str">
        <f>VLOOKUP($E466,商品一覧!$A$1:$D$9,3,FALSE)</f>
        <v>季節限定</v>
      </c>
      <c r="H466">
        <f>VLOOKUP($E466,商品一覧!$A$1:$D$9,4,FALSE)</f>
        <v>500</v>
      </c>
      <c r="I466" s="3">
        <v>7</v>
      </c>
      <c r="J466" s="3">
        <f t="shared" si="15"/>
        <v>3500</v>
      </c>
    </row>
    <row r="467" spans="1:10" x14ac:dyDescent="0.45">
      <c r="A467">
        <v>466</v>
      </c>
      <c r="B467" s="2">
        <v>44407</v>
      </c>
      <c r="C467" s="7" t="str">
        <f t="shared" si="14"/>
        <v>平日</v>
      </c>
      <c r="D467" t="s">
        <v>70</v>
      </c>
      <c r="E467" t="s">
        <v>10</v>
      </c>
      <c r="F467" t="str">
        <f>VLOOKUP($E467,商品一覧!$A$1:$D$9,2,FALSE)</f>
        <v>いちごミックス</v>
      </c>
      <c r="G467" t="str">
        <f>VLOOKUP($E467,商品一覧!$A$1:$D$9,3,FALSE)</f>
        <v>フルーツ</v>
      </c>
      <c r="H467">
        <f>VLOOKUP($E467,商品一覧!$A$1:$D$9,4,FALSE)</f>
        <v>300</v>
      </c>
      <c r="I467" s="3">
        <v>3</v>
      </c>
      <c r="J467" s="3">
        <f t="shared" si="15"/>
        <v>900</v>
      </c>
    </row>
    <row r="468" spans="1:10" x14ac:dyDescent="0.45">
      <c r="A468">
        <v>467</v>
      </c>
      <c r="B468" s="2">
        <v>44407</v>
      </c>
      <c r="C468" s="7" t="str">
        <f t="shared" si="14"/>
        <v>平日</v>
      </c>
      <c r="D468" t="s">
        <v>70</v>
      </c>
      <c r="E468" t="s">
        <v>13</v>
      </c>
      <c r="F468" t="str">
        <f>VLOOKUP($E468,商品一覧!$A$1:$D$9,2,FALSE)</f>
        <v>バナナミルク</v>
      </c>
      <c r="G468" t="str">
        <f>VLOOKUP($E468,商品一覧!$A$1:$D$9,3,FALSE)</f>
        <v>フルーツ</v>
      </c>
      <c r="H468">
        <f>VLOOKUP($E468,商品一覧!$A$1:$D$9,4,FALSE)</f>
        <v>300</v>
      </c>
      <c r="I468" s="3">
        <v>6</v>
      </c>
      <c r="J468" s="3">
        <f t="shared" si="15"/>
        <v>1800</v>
      </c>
    </row>
    <row r="469" spans="1:10" x14ac:dyDescent="0.45">
      <c r="A469">
        <v>468</v>
      </c>
      <c r="B469" s="2">
        <v>44407</v>
      </c>
      <c r="C469" s="7" t="str">
        <f t="shared" si="14"/>
        <v>平日</v>
      </c>
      <c r="D469" t="s">
        <v>70</v>
      </c>
      <c r="E469" t="s">
        <v>15</v>
      </c>
      <c r="F469" t="str">
        <f>VLOOKUP($E469,商品一覧!$A$1:$D$9,2,FALSE)</f>
        <v>ブルーベリーヨーグルト</v>
      </c>
      <c r="G469" t="str">
        <f>VLOOKUP($E469,商品一覧!$A$1:$D$9,3,FALSE)</f>
        <v>フルーツ</v>
      </c>
      <c r="H469">
        <f>VLOOKUP($E469,商品一覧!$A$1:$D$9,4,FALSE)</f>
        <v>300</v>
      </c>
      <c r="I469" s="3">
        <v>7</v>
      </c>
      <c r="J469" s="3">
        <f t="shared" si="15"/>
        <v>2100</v>
      </c>
    </row>
    <row r="470" spans="1:10" x14ac:dyDescent="0.45">
      <c r="A470">
        <v>469</v>
      </c>
      <c r="B470" s="2">
        <v>44407</v>
      </c>
      <c r="C470" s="7" t="str">
        <f t="shared" si="14"/>
        <v>平日</v>
      </c>
      <c r="D470" t="s">
        <v>70</v>
      </c>
      <c r="E470" t="s">
        <v>20</v>
      </c>
      <c r="F470" t="str">
        <f>VLOOKUP($E470,商品一覧!$A$1:$D$9,2,FALSE)</f>
        <v>ケール＆レモン</v>
      </c>
      <c r="G470" t="str">
        <f>VLOOKUP($E470,商品一覧!$A$1:$D$9,3,FALSE)</f>
        <v>ベジタブル</v>
      </c>
      <c r="H470">
        <f>VLOOKUP($E470,商品一覧!$A$1:$D$9,4,FALSE)</f>
        <v>300</v>
      </c>
      <c r="I470" s="3">
        <v>5</v>
      </c>
      <c r="J470" s="3">
        <f t="shared" si="15"/>
        <v>1500</v>
      </c>
    </row>
    <row r="471" spans="1:10" x14ac:dyDescent="0.45">
      <c r="A471">
        <v>470</v>
      </c>
      <c r="B471" s="2">
        <v>44407</v>
      </c>
      <c r="C471" s="7" t="str">
        <f t="shared" si="14"/>
        <v>平日</v>
      </c>
      <c r="D471" t="s">
        <v>70</v>
      </c>
      <c r="E471" t="s">
        <v>22</v>
      </c>
      <c r="F471" t="str">
        <f>VLOOKUP($E471,商品一覧!$A$1:$D$9,2,FALSE)</f>
        <v>フレッシュトマト</v>
      </c>
      <c r="G471" t="str">
        <f>VLOOKUP($E471,商品一覧!$A$1:$D$9,3,FALSE)</f>
        <v>ベジタブル</v>
      </c>
      <c r="H471">
        <f>VLOOKUP($E471,商品一覧!$A$1:$D$9,4,FALSE)</f>
        <v>300</v>
      </c>
      <c r="I471" s="3">
        <v>3</v>
      </c>
      <c r="J471" s="3">
        <f t="shared" si="15"/>
        <v>900</v>
      </c>
    </row>
    <row r="472" spans="1:10" x14ac:dyDescent="0.45">
      <c r="A472">
        <v>471</v>
      </c>
      <c r="B472" s="2">
        <v>44407</v>
      </c>
      <c r="C472" s="7" t="str">
        <f t="shared" si="14"/>
        <v>平日</v>
      </c>
      <c r="D472" t="s">
        <v>70</v>
      </c>
      <c r="E472" t="s">
        <v>24</v>
      </c>
      <c r="F472" t="str">
        <f>VLOOKUP($E472,商品一覧!$A$1:$D$9,2,FALSE)</f>
        <v>ホワイトピーチ</v>
      </c>
      <c r="G472" t="str">
        <f>VLOOKUP($E472,商品一覧!$A$1:$D$9,3,FALSE)</f>
        <v>季節限定</v>
      </c>
      <c r="H472">
        <f>VLOOKUP($E472,商品一覧!$A$1:$D$9,4,FALSE)</f>
        <v>450</v>
      </c>
      <c r="I472" s="3">
        <v>9</v>
      </c>
      <c r="J472" s="3">
        <f t="shared" si="15"/>
        <v>4050</v>
      </c>
    </row>
    <row r="473" spans="1:10" x14ac:dyDescent="0.45">
      <c r="A473">
        <v>472</v>
      </c>
      <c r="B473" s="2">
        <v>44407</v>
      </c>
      <c r="C473" s="7" t="str">
        <f t="shared" si="14"/>
        <v>平日</v>
      </c>
      <c r="D473" t="s">
        <v>70</v>
      </c>
      <c r="E473" t="s">
        <v>27</v>
      </c>
      <c r="F473" t="str">
        <f>VLOOKUP($E473,商品一覧!$A$1:$D$9,2,FALSE)</f>
        <v>マスクメロン</v>
      </c>
      <c r="G473" t="str">
        <f>VLOOKUP($E473,商品一覧!$A$1:$D$9,3,FALSE)</f>
        <v>季節限定</v>
      </c>
      <c r="H473">
        <f>VLOOKUP($E473,商品一覧!$A$1:$D$9,4,FALSE)</f>
        <v>500</v>
      </c>
      <c r="I473" s="3">
        <v>6</v>
      </c>
      <c r="J473" s="3">
        <f t="shared" si="15"/>
        <v>3000</v>
      </c>
    </row>
    <row r="474" spans="1:10" x14ac:dyDescent="0.45">
      <c r="A474">
        <v>473</v>
      </c>
      <c r="B474" s="2">
        <v>44408</v>
      </c>
      <c r="C474" s="7" t="str">
        <f t="shared" si="14"/>
        <v>土日</v>
      </c>
      <c r="D474" t="s">
        <v>69</v>
      </c>
      <c r="E474" t="s">
        <v>10</v>
      </c>
      <c r="F474" t="str">
        <f>VLOOKUP($E474,商品一覧!$A$1:$D$9,2,FALSE)</f>
        <v>いちごミックス</v>
      </c>
      <c r="G474" t="str">
        <f>VLOOKUP($E474,商品一覧!$A$1:$D$9,3,FALSE)</f>
        <v>フルーツ</v>
      </c>
      <c r="H474">
        <f>VLOOKUP($E474,商品一覧!$A$1:$D$9,4,FALSE)</f>
        <v>300</v>
      </c>
      <c r="I474" s="3">
        <v>4</v>
      </c>
      <c r="J474" s="3">
        <f t="shared" si="15"/>
        <v>1200</v>
      </c>
    </row>
    <row r="475" spans="1:10" x14ac:dyDescent="0.45">
      <c r="A475">
        <v>474</v>
      </c>
      <c r="B475" s="2">
        <v>44408</v>
      </c>
      <c r="C475" s="7" t="str">
        <f t="shared" si="14"/>
        <v>土日</v>
      </c>
      <c r="D475" t="s">
        <v>69</v>
      </c>
      <c r="E475" t="s">
        <v>13</v>
      </c>
      <c r="F475" t="str">
        <f>VLOOKUP($E475,商品一覧!$A$1:$D$9,2,FALSE)</f>
        <v>バナナミルク</v>
      </c>
      <c r="G475" t="str">
        <f>VLOOKUP($E475,商品一覧!$A$1:$D$9,3,FALSE)</f>
        <v>フルーツ</v>
      </c>
      <c r="H475">
        <f>VLOOKUP($E475,商品一覧!$A$1:$D$9,4,FALSE)</f>
        <v>300</v>
      </c>
      <c r="I475" s="3">
        <v>6</v>
      </c>
      <c r="J475" s="3">
        <f t="shared" si="15"/>
        <v>1800</v>
      </c>
    </row>
    <row r="476" spans="1:10" x14ac:dyDescent="0.45">
      <c r="A476">
        <v>475</v>
      </c>
      <c r="B476" s="2">
        <v>44408</v>
      </c>
      <c r="C476" s="7" t="str">
        <f t="shared" si="14"/>
        <v>土日</v>
      </c>
      <c r="D476" t="s">
        <v>69</v>
      </c>
      <c r="E476" t="s">
        <v>15</v>
      </c>
      <c r="F476" t="str">
        <f>VLOOKUP($E476,商品一覧!$A$1:$D$9,2,FALSE)</f>
        <v>ブルーベリーヨーグルト</v>
      </c>
      <c r="G476" t="str">
        <f>VLOOKUP($E476,商品一覧!$A$1:$D$9,3,FALSE)</f>
        <v>フルーツ</v>
      </c>
      <c r="H476">
        <f>VLOOKUP($E476,商品一覧!$A$1:$D$9,4,FALSE)</f>
        <v>300</v>
      </c>
      <c r="I476" s="3">
        <v>2</v>
      </c>
      <c r="J476" s="3">
        <f t="shared" si="15"/>
        <v>600</v>
      </c>
    </row>
    <row r="477" spans="1:10" x14ac:dyDescent="0.45">
      <c r="A477">
        <v>476</v>
      </c>
      <c r="B477" s="2">
        <v>44408</v>
      </c>
      <c r="C477" s="7" t="str">
        <f t="shared" si="14"/>
        <v>土日</v>
      </c>
      <c r="D477" t="s">
        <v>69</v>
      </c>
      <c r="E477" t="s">
        <v>20</v>
      </c>
      <c r="F477" t="str">
        <f>VLOOKUP($E477,商品一覧!$A$1:$D$9,2,FALSE)</f>
        <v>ケール＆レモン</v>
      </c>
      <c r="G477" t="str">
        <f>VLOOKUP($E477,商品一覧!$A$1:$D$9,3,FALSE)</f>
        <v>ベジタブル</v>
      </c>
      <c r="H477">
        <f>VLOOKUP($E477,商品一覧!$A$1:$D$9,4,FALSE)</f>
        <v>300</v>
      </c>
      <c r="I477" s="3">
        <v>10</v>
      </c>
      <c r="J477" s="3">
        <f t="shared" si="15"/>
        <v>3000</v>
      </c>
    </row>
    <row r="478" spans="1:10" x14ac:dyDescent="0.45">
      <c r="A478">
        <v>477</v>
      </c>
      <c r="B478" s="2">
        <v>44408</v>
      </c>
      <c r="C478" s="7" t="str">
        <f t="shared" si="14"/>
        <v>土日</v>
      </c>
      <c r="D478" t="s">
        <v>69</v>
      </c>
      <c r="E478" t="s">
        <v>22</v>
      </c>
      <c r="F478" t="str">
        <f>VLOOKUP($E478,商品一覧!$A$1:$D$9,2,FALSE)</f>
        <v>フレッシュトマト</v>
      </c>
      <c r="G478" t="str">
        <f>VLOOKUP($E478,商品一覧!$A$1:$D$9,3,FALSE)</f>
        <v>ベジタブル</v>
      </c>
      <c r="H478">
        <f>VLOOKUP($E478,商品一覧!$A$1:$D$9,4,FALSE)</f>
        <v>300</v>
      </c>
      <c r="I478" s="3">
        <v>1</v>
      </c>
      <c r="J478" s="3">
        <f t="shared" si="15"/>
        <v>300</v>
      </c>
    </row>
    <row r="479" spans="1:10" x14ac:dyDescent="0.45">
      <c r="A479">
        <v>478</v>
      </c>
      <c r="B479" s="2">
        <v>44408</v>
      </c>
      <c r="C479" s="7" t="str">
        <f t="shared" si="14"/>
        <v>土日</v>
      </c>
      <c r="D479" t="s">
        <v>69</v>
      </c>
      <c r="E479" t="s">
        <v>24</v>
      </c>
      <c r="F479" t="str">
        <f>VLOOKUP($E479,商品一覧!$A$1:$D$9,2,FALSE)</f>
        <v>ホワイトピーチ</v>
      </c>
      <c r="G479" t="str">
        <f>VLOOKUP($E479,商品一覧!$A$1:$D$9,3,FALSE)</f>
        <v>季節限定</v>
      </c>
      <c r="H479">
        <f>VLOOKUP($E479,商品一覧!$A$1:$D$9,4,FALSE)</f>
        <v>450</v>
      </c>
      <c r="I479" s="3">
        <v>5</v>
      </c>
      <c r="J479" s="3">
        <f t="shared" si="15"/>
        <v>2250</v>
      </c>
    </row>
    <row r="480" spans="1:10" x14ac:dyDescent="0.45">
      <c r="A480">
        <v>479</v>
      </c>
      <c r="B480" s="2">
        <v>44408</v>
      </c>
      <c r="C480" s="7" t="str">
        <f t="shared" si="14"/>
        <v>土日</v>
      </c>
      <c r="D480" t="s">
        <v>69</v>
      </c>
      <c r="E480" t="s">
        <v>27</v>
      </c>
      <c r="F480" t="str">
        <f>VLOOKUP($E480,商品一覧!$A$1:$D$9,2,FALSE)</f>
        <v>マスクメロン</v>
      </c>
      <c r="G480" t="str">
        <f>VLOOKUP($E480,商品一覧!$A$1:$D$9,3,FALSE)</f>
        <v>季節限定</v>
      </c>
      <c r="H480">
        <f>VLOOKUP($E480,商品一覧!$A$1:$D$9,4,FALSE)</f>
        <v>500</v>
      </c>
      <c r="I480" s="3">
        <v>5</v>
      </c>
      <c r="J480" s="3">
        <f t="shared" si="15"/>
        <v>2500</v>
      </c>
    </row>
    <row r="481" spans="1:10" x14ac:dyDescent="0.45">
      <c r="A481">
        <v>480</v>
      </c>
      <c r="B481" s="2">
        <v>44408</v>
      </c>
      <c r="C481" s="7" t="str">
        <f t="shared" si="14"/>
        <v>土日</v>
      </c>
      <c r="D481" t="s">
        <v>70</v>
      </c>
      <c r="E481" t="s">
        <v>10</v>
      </c>
      <c r="F481" t="str">
        <f>VLOOKUP($E481,商品一覧!$A$1:$D$9,2,FALSE)</f>
        <v>いちごミックス</v>
      </c>
      <c r="G481" t="str">
        <f>VLOOKUP($E481,商品一覧!$A$1:$D$9,3,FALSE)</f>
        <v>フルーツ</v>
      </c>
      <c r="H481">
        <f>VLOOKUP($E481,商品一覧!$A$1:$D$9,4,FALSE)</f>
        <v>300</v>
      </c>
      <c r="I481" s="3">
        <v>15</v>
      </c>
      <c r="J481" s="3">
        <f t="shared" si="15"/>
        <v>4500</v>
      </c>
    </row>
    <row r="482" spans="1:10" x14ac:dyDescent="0.45">
      <c r="A482">
        <v>481</v>
      </c>
      <c r="B482" s="2">
        <v>44408</v>
      </c>
      <c r="C482" s="7" t="str">
        <f t="shared" si="14"/>
        <v>土日</v>
      </c>
      <c r="D482" t="s">
        <v>70</v>
      </c>
      <c r="E482" t="s">
        <v>13</v>
      </c>
      <c r="F482" t="str">
        <f>VLOOKUP($E482,商品一覧!$A$1:$D$9,2,FALSE)</f>
        <v>バナナミルク</v>
      </c>
      <c r="G482" t="str">
        <f>VLOOKUP($E482,商品一覧!$A$1:$D$9,3,FALSE)</f>
        <v>フルーツ</v>
      </c>
      <c r="H482">
        <f>VLOOKUP($E482,商品一覧!$A$1:$D$9,4,FALSE)</f>
        <v>300</v>
      </c>
      <c r="I482" s="3">
        <v>12</v>
      </c>
      <c r="J482" s="3">
        <f t="shared" si="15"/>
        <v>3600</v>
      </c>
    </row>
    <row r="483" spans="1:10" x14ac:dyDescent="0.45">
      <c r="A483">
        <v>482</v>
      </c>
      <c r="B483" s="2">
        <v>44408</v>
      </c>
      <c r="C483" s="7" t="str">
        <f t="shared" si="14"/>
        <v>土日</v>
      </c>
      <c r="D483" t="s">
        <v>70</v>
      </c>
      <c r="E483" t="s">
        <v>15</v>
      </c>
      <c r="F483" t="str">
        <f>VLOOKUP($E483,商品一覧!$A$1:$D$9,2,FALSE)</f>
        <v>ブルーベリーヨーグルト</v>
      </c>
      <c r="G483" t="str">
        <f>VLOOKUP($E483,商品一覧!$A$1:$D$9,3,FALSE)</f>
        <v>フルーツ</v>
      </c>
      <c r="H483">
        <f>VLOOKUP($E483,商品一覧!$A$1:$D$9,4,FALSE)</f>
        <v>300</v>
      </c>
      <c r="I483" s="3">
        <v>15</v>
      </c>
      <c r="J483" s="3">
        <f t="shared" si="15"/>
        <v>4500</v>
      </c>
    </row>
    <row r="484" spans="1:10" x14ac:dyDescent="0.45">
      <c r="A484">
        <v>483</v>
      </c>
      <c r="B484" s="2">
        <v>44408</v>
      </c>
      <c r="C484" s="7" t="str">
        <f t="shared" si="14"/>
        <v>土日</v>
      </c>
      <c r="D484" t="s">
        <v>70</v>
      </c>
      <c r="E484" t="s">
        <v>17</v>
      </c>
      <c r="F484" t="str">
        <f>VLOOKUP($E484,商品一覧!$A$1:$D$9,2,FALSE)</f>
        <v>キャロット</v>
      </c>
      <c r="G484" t="str">
        <f>VLOOKUP($E484,商品一覧!$A$1:$D$9,3,FALSE)</f>
        <v>ベジタブル</v>
      </c>
      <c r="H484">
        <f>VLOOKUP($E484,商品一覧!$A$1:$D$9,4,FALSE)</f>
        <v>300</v>
      </c>
      <c r="I484" s="3">
        <v>3</v>
      </c>
      <c r="J484" s="3">
        <f t="shared" si="15"/>
        <v>900</v>
      </c>
    </row>
    <row r="485" spans="1:10" x14ac:dyDescent="0.45">
      <c r="A485">
        <v>484</v>
      </c>
      <c r="B485" s="2">
        <v>44408</v>
      </c>
      <c r="C485" s="7" t="str">
        <f t="shared" si="14"/>
        <v>土日</v>
      </c>
      <c r="D485" t="s">
        <v>70</v>
      </c>
      <c r="E485" t="s">
        <v>20</v>
      </c>
      <c r="F485" t="str">
        <f>VLOOKUP($E485,商品一覧!$A$1:$D$9,2,FALSE)</f>
        <v>ケール＆レモン</v>
      </c>
      <c r="G485" t="str">
        <f>VLOOKUP($E485,商品一覧!$A$1:$D$9,3,FALSE)</f>
        <v>ベジタブル</v>
      </c>
      <c r="H485">
        <f>VLOOKUP($E485,商品一覧!$A$1:$D$9,4,FALSE)</f>
        <v>300</v>
      </c>
      <c r="I485" s="3">
        <v>7</v>
      </c>
      <c r="J485" s="3">
        <f t="shared" si="15"/>
        <v>2100</v>
      </c>
    </row>
    <row r="486" spans="1:10" x14ac:dyDescent="0.45">
      <c r="A486">
        <v>485</v>
      </c>
      <c r="B486" s="2">
        <v>44408</v>
      </c>
      <c r="C486" s="7" t="str">
        <f t="shared" si="14"/>
        <v>土日</v>
      </c>
      <c r="D486" t="s">
        <v>70</v>
      </c>
      <c r="E486" t="s">
        <v>22</v>
      </c>
      <c r="F486" t="str">
        <f>VLOOKUP($E486,商品一覧!$A$1:$D$9,2,FALSE)</f>
        <v>フレッシュトマト</v>
      </c>
      <c r="G486" t="str">
        <f>VLOOKUP($E486,商品一覧!$A$1:$D$9,3,FALSE)</f>
        <v>ベジタブル</v>
      </c>
      <c r="H486">
        <f>VLOOKUP($E486,商品一覧!$A$1:$D$9,4,FALSE)</f>
        <v>300</v>
      </c>
      <c r="I486" s="3">
        <v>3</v>
      </c>
      <c r="J486" s="3">
        <f t="shared" si="15"/>
        <v>900</v>
      </c>
    </row>
    <row r="487" spans="1:10" x14ac:dyDescent="0.45">
      <c r="A487">
        <v>486</v>
      </c>
      <c r="B487" s="2">
        <v>44408</v>
      </c>
      <c r="C487" s="7" t="str">
        <f t="shared" si="14"/>
        <v>土日</v>
      </c>
      <c r="D487" t="s">
        <v>70</v>
      </c>
      <c r="E487" t="s">
        <v>24</v>
      </c>
      <c r="F487" t="str">
        <f>VLOOKUP($E487,商品一覧!$A$1:$D$9,2,FALSE)</f>
        <v>ホワイトピーチ</v>
      </c>
      <c r="G487" t="str">
        <f>VLOOKUP($E487,商品一覧!$A$1:$D$9,3,FALSE)</f>
        <v>季節限定</v>
      </c>
      <c r="H487">
        <f>VLOOKUP($E487,商品一覧!$A$1:$D$9,4,FALSE)</f>
        <v>450</v>
      </c>
      <c r="I487" s="3">
        <v>11</v>
      </c>
      <c r="J487" s="3">
        <f t="shared" si="15"/>
        <v>4950</v>
      </c>
    </row>
    <row r="488" spans="1:10" x14ac:dyDescent="0.45">
      <c r="A488">
        <v>487</v>
      </c>
      <c r="B488" s="2">
        <v>44408</v>
      </c>
      <c r="C488" s="7" t="str">
        <f t="shared" si="14"/>
        <v>土日</v>
      </c>
      <c r="D488" t="s">
        <v>70</v>
      </c>
      <c r="E488" t="s">
        <v>27</v>
      </c>
      <c r="F488" t="str">
        <f>VLOOKUP($E488,商品一覧!$A$1:$D$9,2,FALSE)</f>
        <v>マスクメロン</v>
      </c>
      <c r="G488" t="str">
        <f>VLOOKUP($E488,商品一覧!$A$1:$D$9,3,FALSE)</f>
        <v>季節限定</v>
      </c>
      <c r="H488">
        <f>VLOOKUP($E488,商品一覧!$A$1:$D$9,4,FALSE)</f>
        <v>500</v>
      </c>
      <c r="I488" s="3">
        <v>30</v>
      </c>
      <c r="J488" s="3">
        <f t="shared" si="15"/>
        <v>15000</v>
      </c>
    </row>
  </sheetData>
  <sortState xmlns:xlrd2="http://schemas.microsoft.com/office/spreadsheetml/2017/richdata2" ref="A2:J488">
    <sortCondition ref="A291:A488"/>
  </sortState>
  <phoneticPr fontId="3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B92E9-CB25-4374-BBFF-D732DFDB05F1}">
  <dimension ref="A1:H14"/>
  <sheetViews>
    <sheetView workbookViewId="0"/>
  </sheetViews>
  <sheetFormatPr defaultRowHeight="18" x14ac:dyDescent="0.45"/>
  <cols>
    <col min="1" max="1" width="13" customWidth="1"/>
  </cols>
  <sheetData>
    <row r="1" spans="1:8" ht="22.2" x14ac:dyDescent="0.45">
      <c r="A1" s="9" t="s">
        <v>68</v>
      </c>
    </row>
    <row r="3" spans="1:8" x14ac:dyDescent="0.45">
      <c r="A3" s="20" t="s">
        <v>49</v>
      </c>
      <c r="B3" s="20" t="s">
        <v>50</v>
      </c>
      <c r="C3" s="20" t="s">
        <v>51</v>
      </c>
      <c r="D3" s="20" t="s">
        <v>52</v>
      </c>
      <c r="E3" s="21" t="s">
        <v>53</v>
      </c>
      <c r="F3" s="21" t="s">
        <v>54</v>
      </c>
      <c r="G3" s="21" t="s">
        <v>55</v>
      </c>
      <c r="H3" s="21" t="s">
        <v>56</v>
      </c>
    </row>
    <row r="4" spans="1:8" x14ac:dyDescent="0.45">
      <c r="A4" s="22" t="s">
        <v>57</v>
      </c>
      <c r="B4" s="15"/>
      <c r="C4" s="15"/>
      <c r="D4" s="15"/>
      <c r="E4" s="15">
        <v>100</v>
      </c>
      <c r="F4" s="15">
        <v>113</v>
      </c>
      <c r="G4" s="15">
        <v>124</v>
      </c>
      <c r="H4" s="15">
        <v>73</v>
      </c>
    </row>
    <row r="5" spans="1:8" x14ac:dyDescent="0.45">
      <c r="A5" s="22" t="s">
        <v>58</v>
      </c>
      <c r="B5" s="15">
        <v>69</v>
      </c>
      <c r="C5" s="15">
        <v>77</v>
      </c>
      <c r="D5" s="15">
        <v>85</v>
      </c>
      <c r="E5" s="15">
        <v>101</v>
      </c>
      <c r="F5" s="15">
        <v>122</v>
      </c>
      <c r="G5" s="15">
        <v>146</v>
      </c>
      <c r="H5" s="15">
        <v>139</v>
      </c>
    </row>
    <row r="6" spans="1:8" x14ac:dyDescent="0.45">
      <c r="A6" s="22" t="s">
        <v>59</v>
      </c>
      <c r="B6" s="15">
        <v>117</v>
      </c>
      <c r="C6" s="15">
        <v>79</v>
      </c>
      <c r="D6" s="15">
        <v>78</v>
      </c>
      <c r="E6" s="15">
        <v>84</v>
      </c>
      <c r="F6" s="15">
        <v>84</v>
      </c>
      <c r="G6" s="15">
        <v>136</v>
      </c>
      <c r="H6" s="15">
        <v>123</v>
      </c>
    </row>
    <row r="7" spans="1:8" x14ac:dyDescent="0.45">
      <c r="A7" s="22" t="s">
        <v>60</v>
      </c>
      <c r="B7" s="15">
        <v>79</v>
      </c>
      <c r="C7" s="15">
        <v>80</v>
      </c>
      <c r="D7" s="15">
        <v>80</v>
      </c>
      <c r="E7" s="15">
        <v>109</v>
      </c>
      <c r="F7" s="15">
        <v>87</v>
      </c>
      <c r="G7" s="15">
        <v>132</v>
      </c>
      <c r="H7" s="15">
        <v>159</v>
      </c>
    </row>
    <row r="8" spans="1:8" x14ac:dyDescent="0.45">
      <c r="A8" s="22" t="s">
        <v>61</v>
      </c>
      <c r="B8" s="15">
        <v>96</v>
      </c>
      <c r="C8" s="15">
        <v>77</v>
      </c>
      <c r="D8" s="15">
        <v>107</v>
      </c>
      <c r="E8" s="15">
        <v>93</v>
      </c>
      <c r="F8" s="15">
        <v>100</v>
      </c>
      <c r="G8" s="15">
        <v>129</v>
      </c>
      <c r="H8" s="15">
        <v>151</v>
      </c>
    </row>
    <row r="9" spans="1:8" x14ac:dyDescent="0.45">
      <c r="A9" s="22" t="s">
        <v>62</v>
      </c>
      <c r="B9" s="15">
        <v>103</v>
      </c>
      <c r="C9" s="15">
        <v>97</v>
      </c>
      <c r="D9" s="15">
        <v>100</v>
      </c>
      <c r="E9" s="15">
        <v>95</v>
      </c>
      <c r="F9" s="15">
        <v>113</v>
      </c>
      <c r="G9" s="15">
        <v>161</v>
      </c>
      <c r="H9" s="15">
        <v>175</v>
      </c>
    </row>
    <row r="10" spans="1:8" x14ac:dyDescent="0.45">
      <c r="A10" s="22" t="s">
        <v>63</v>
      </c>
      <c r="B10" s="15">
        <v>115</v>
      </c>
      <c r="C10" s="15">
        <v>110</v>
      </c>
      <c r="D10" s="15">
        <v>104</v>
      </c>
      <c r="E10" s="15">
        <v>105</v>
      </c>
      <c r="F10" s="15">
        <v>98</v>
      </c>
      <c r="G10" s="15">
        <v>184</v>
      </c>
      <c r="H10" s="15">
        <v>163</v>
      </c>
    </row>
    <row r="11" spans="1:8" x14ac:dyDescent="0.45">
      <c r="A11" s="22" t="s">
        <v>64</v>
      </c>
      <c r="B11" s="15">
        <v>82</v>
      </c>
      <c r="C11" s="15">
        <v>80</v>
      </c>
      <c r="D11" s="15">
        <v>95</v>
      </c>
      <c r="E11" s="15">
        <v>90</v>
      </c>
      <c r="F11" s="15">
        <v>67</v>
      </c>
      <c r="G11" s="15">
        <v>112</v>
      </c>
      <c r="H11" s="15">
        <v>103</v>
      </c>
    </row>
    <row r="12" spans="1:8" x14ac:dyDescent="0.45">
      <c r="A12" s="22" t="s">
        <v>65</v>
      </c>
      <c r="B12" s="15">
        <v>76</v>
      </c>
      <c r="C12" s="15">
        <v>59</v>
      </c>
      <c r="D12" s="15">
        <v>69</v>
      </c>
      <c r="E12" s="15">
        <v>82</v>
      </c>
      <c r="F12" s="15">
        <v>87</v>
      </c>
      <c r="G12" s="15">
        <v>100</v>
      </c>
      <c r="H12" s="15">
        <v>49</v>
      </c>
    </row>
    <row r="13" spans="1:8" x14ac:dyDescent="0.45">
      <c r="A13" s="22" t="s">
        <v>66</v>
      </c>
      <c r="B13" s="15">
        <v>62</v>
      </c>
      <c r="C13" s="15">
        <v>78</v>
      </c>
      <c r="D13" s="15"/>
      <c r="E13" s="15"/>
      <c r="F13" s="15"/>
      <c r="G13" s="15"/>
      <c r="H13" s="15"/>
    </row>
    <row r="14" spans="1:8" x14ac:dyDescent="0.45">
      <c r="A14" s="20" t="s">
        <v>67</v>
      </c>
      <c r="B14" s="15">
        <f>AVERAGE(B4:B13)</f>
        <v>88.777777777777771</v>
      </c>
      <c r="C14" s="15">
        <f>AVERAGE(C4:C13)</f>
        <v>81.888888888888886</v>
      </c>
      <c r="D14" s="15">
        <f t="shared" ref="D14" si="0">AVERAGE(D4:D13)</f>
        <v>89.75</v>
      </c>
      <c r="E14" s="15">
        <f>AVERAGE(E4:E13)</f>
        <v>95.444444444444443</v>
      </c>
      <c r="F14" s="15">
        <f>AVERAGE(F4:F13)</f>
        <v>96.777777777777771</v>
      </c>
      <c r="G14" s="15">
        <f>AVERAGE(G4:G13)</f>
        <v>136</v>
      </c>
      <c r="H14" s="15">
        <f>AVERAGE(H4:H13)</f>
        <v>126.11111111111111</v>
      </c>
    </row>
  </sheetData>
  <phoneticPr fontId="3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C5D3D-E5B5-485D-BBA0-6F12D80D0A5E}">
  <dimension ref="A1:H26"/>
  <sheetViews>
    <sheetView workbookViewId="0"/>
  </sheetViews>
  <sheetFormatPr defaultRowHeight="18" x14ac:dyDescent="0.45"/>
  <cols>
    <col min="1" max="1" width="13" customWidth="1"/>
  </cols>
  <sheetData>
    <row r="1" spans="1:8" ht="22.2" x14ac:dyDescent="0.45">
      <c r="A1" s="9" t="s">
        <v>68</v>
      </c>
    </row>
    <row r="3" spans="1:8" x14ac:dyDescent="0.45">
      <c r="A3" s="20" t="s">
        <v>49</v>
      </c>
      <c r="B3" s="20" t="s">
        <v>50</v>
      </c>
      <c r="C3" s="20" t="s">
        <v>51</v>
      </c>
      <c r="D3" s="20" t="s">
        <v>52</v>
      </c>
      <c r="E3" s="21" t="s">
        <v>53</v>
      </c>
      <c r="F3" s="21" t="s">
        <v>54</v>
      </c>
      <c r="G3" s="21" t="s">
        <v>55</v>
      </c>
      <c r="H3" s="21" t="s">
        <v>56</v>
      </c>
    </row>
    <row r="4" spans="1:8" x14ac:dyDescent="0.45">
      <c r="A4" s="22" t="s">
        <v>57</v>
      </c>
      <c r="B4" s="15"/>
      <c r="C4" s="15"/>
      <c r="D4" s="15"/>
      <c r="E4" s="15">
        <v>100</v>
      </c>
      <c r="F4" s="15">
        <v>113</v>
      </c>
      <c r="G4" s="15">
        <v>124</v>
      </c>
      <c r="H4" s="15">
        <v>73</v>
      </c>
    </row>
    <row r="5" spans="1:8" x14ac:dyDescent="0.45">
      <c r="A5" s="22" t="s">
        <v>58</v>
      </c>
      <c r="B5" s="15">
        <v>69</v>
      </c>
      <c r="C5" s="15">
        <v>77</v>
      </c>
      <c r="D5" s="15">
        <v>85</v>
      </c>
      <c r="E5" s="15">
        <v>101</v>
      </c>
      <c r="F5" s="15">
        <v>122</v>
      </c>
      <c r="G5" s="15">
        <v>146</v>
      </c>
      <c r="H5" s="15">
        <v>139</v>
      </c>
    </row>
    <row r="6" spans="1:8" x14ac:dyDescent="0.45">
      <c r="A6" s="22" t="s">
        <v>59</v>
      </c>
      <c r="B6" s="15">
        <v>117</v>
      </c>
      <c r="C6" s="15">
        <v>79</v>
      </c>
      <c r="D6" s="15">
        <v>78</v>
      </c>
      <c r="E6" s="15">
        <v>84</v>
      </c>
      <c r="F6" s="15">
        <v>84</v>
      </c>
      <c r="G6" s="15">
        <v>136</v>
      </c>
      <c r="H6" s="15">
        <v>123</v>
      </c>
    </row>
    <row r="7" spans="1:8" x14ac:dyDescent="0.45">
      <c r="A7" s="22" t="s">
        <v>60</v>
      </c>
      <c r="B7" s="15">
        <v>79</v>
      </c>
      <c r="C7" s="15">
        <v>80</v>
      </c>
      <c r="D7" s="15">
        <v>80</v>
      </c>
      <c r="E7" s="15">
        <v>109</v>
      </c>
      <c r="F7" s="15">
        <v>87</v>
      </c>
      <c r="G7" s="15">
        <v>132</v>
      </c>
      <c r="H7" s="15">
        <v>159</v>
      </c>
    </row>
    <row r="8" spans="1:8" x14ac:dyDescent="0.45">
      <c r="A8" s="22" t="s">
        <v>61</v>
      </c>
      <c r="B8" s="15">
        <v>96</v>
      </c>
      <c r="C8" s="15">
        <v>77</v>
      </c>
      <c r="D8" s="15">
        <v>107</v>
      </c>
      <c r="E8" s="15">
        <v>93</v>
      </c>
      <c r="F8" s="15">
        <v>100</v>
      </c>
      <c r="G8" s="15">
        <v>129</v>
      </c>
      <c r="H8" s="15">
        <v>151</v>
      </c>
    </row>
    <row r="9" spans="1:8" x14ac:dyDescent="0.45">
      <c r="A9" s="22" t="s">
        <v>62</v>
      </c>
      <c r="B9" s="15">
        <v>103</v>
      </c>
      <c r="C9" s="15">
        <v>97</v>
      </c>
      <c r="D9" s="15">
        <v>100</v>
      </c>
      <c r="E9" s="15">
        <v>95</v>
      </c>
      <c r="F9" s="15">
        <v>113</v>
      </c>
      <c r="G9" s="15">
        <v>161</v>
      </c>
      <c r="H9" s="15">
        <v>175</v>
      </c>
    </row>
    <row r="10" spans="1:8" x14ac:dyDescent="0.45">
      <c r="A10" s="22" t="s">
        <v>63</v>
      </c>
      <c r="B10" s="15">
        <v>115</v>
      </c>
      <c r="C10" s="15">
        <v>110</v>
      </c>
      <c r="D10" s="15">
        <v>104</v>
      </c>
      <c r="E10" s="15">
        <v>105</v>
      </c>
      <c r="F10" s="15">
        <v>98</v>
      </c>
      <c r="G10" s="15">
        <v>184</v>
      </c>
      <c r="H10" s="15">
        <v>163</v>
      </c>
    </row>
    <row r="11" spans="1:8" x14ac:dyDescent="0.45">
      <c r="A11" s="22" t="s">
        <v>64</v>
      </c>
      <c r="B11" s="15">
        <v>82</v>
      </c>
      <c r="C11" s="15">
        <v>80</v>
      </c>
      <c r="D11" s="15">
        <v>95</v>
      </c>
      <c r="E11" s="15">
        <v>90</v>
      </c>
      <c r="F11" s="15">
        <v>67</v>
      </c>
      <c r="G11" s="15">
        <v>112</v>
      </c>
      <c r="H11" s="15">
        <v>103</v>
      </c>
    </row>
    <row r="12" spans="1:8" x14ac:dyDescent="0.45">
      <c r="A12" s="22" t="s">
        <v>65</v>
      </c>
      <c r="B12" s="15">
        <v>76</v>
      </c>
      <c r="C12" s="15">
        <v>59</v>
      </c>
      <c r="D12" s="15">
        <v>69</v>
      </c>
      <c r="E12" s="15">
        <v>82</v>
      </c>
      <c r="F12" s="15">
        <v>87</v>
      </c>
      <c r="G12" s="15">
        <v>100</v>
      </c>
      <c r="H12" s="15">
        <v>49</v>
      </c>
    </row>
    <row r="13" spans="1:8" x14ac:dyDescent="0.45">
      <c r="A13" s="22" t="s">
        <v>66</v>
      </c>
      <c r="B13" s="15">
        <v>62</v>
      </c>
      <c r="C13" s="15">
        <v>78</v>
      </c>
      <c r="D13" s="15"/>
      <c r="E13" s="15"/>
      <c r="F13" s="15"/>
      <c r="G13" s="15"/>
      <c r="H13" s="15"/>
    </row>
    <row r="14" spans="1:8" x14ac:dyDescent="0.45">
      <c r="A14" s="20" t="s">
        <v>67</v>
      </c>
      <c r="B14" s="15">
        <f>AVERAGE(B4:B13)</f>
        <v>88.777777777777771</v>
      </c>
      <c r="C14" s="15">
        <f t="shared" ref="C14:H14" si="0">AVERAGE(C4:C13)</f>
        <v>81.888888888888886</v>
      </c>
      <c r="D14" s="15">
        <f t="shared" si="0"/>
        <v>89.75</v>
      </c>
      <c r="E14" s="15">
        <f t="shared" si="0"/>
        <v>95.444444444444443</v>
      </c>
      <c r="F14" s="15">
        <f t="shared" si="0"/>
        <v>96.777777777777771</v>
      </c>
      <c r="G14" s="15">
        <f t="shared" si="0"/>
        <v>136</v>
      </c>
      <c r="H14" s="15">
        <f t="shared" si="0"/>
        <v>126.11111111111111</v>
      </c>
    </row>
    <row r="15" spans="1:8" x14ac:dyDescent="0.45">
      <c r="A15" s="23"/>
      <c r="B15" s="11"/>
      <c r="C15" s="11"/>
      <c r="D15" s="11"/>
      <c r="E15" s="11"/>
      <c r="F15" s="11"/>
      <c r="G15" s="11"/>
      <c r="H15" s="11"/>
    </row>
    <row r="16" spans="1:8" ht="22.2" x14ac:dyDescent="0.45">
      <c r="A16" s="9" t="s">
        <v>71</v>
      </c>
    </row>
    <row r="17" spans="1:8" x14ac:dyDescent="0.45">
      <c r="A17" s="20" t="s">
        <v>49</v>
      </c>
      <c r="B17" s="20" t="s">
        <v>50</v>
      </c>
      <c r="C17" s="20" t="s">
        <v>51</v>
      </c>
      <c r="D17" s="20" t="s">
        <v>52</v>
      </c>
      <c r="E17" s="21" t="s">
        <v>53</v>
      </c>
      <c r="F17" s="21" t="s">
        <v>54</v>
      </c>
      <c r="G17" s="21" t="s">
        <v>55</v>
      </c>
      <c r="H17" s="21" t="s">
        <v>56</v>
      </c>
    </row>
    <row r="18" spans="1:8" x14ac:dyDescent="0.45">
      <c r="A18" s="22" t="s">
        <v>58</v>
      </c>
      <c r="B18" s="15"/>
      <c r="C18" s="15"/>
      <c r="D18" s="15"/>
      <c r="E18" s="15"/>
      <c r="F18" s="15"/>
      <c r="G18" s="15"/>
      <c r="H18" s="15"/>
    </row>
    <row r="19" spans="1:8" x14ac:dyDescent="0.45">
      <c r="A19" s="22" t="s">
        <v>59</v>
      </c>
      <c r="B19" s="15"/>
      <c r="C19" s="15"/>
      <c r="D19" s="15"/>
      <c r="E19" s="15"/>
      <c r="F19" s="15"/>
      <c r="G19" s="15"/>
      <c r="H19" s="15"/>
    </row>
    <row r="20" spans="1:8" x14ac:dyDescent="0.45">
      <c r="A20" s="22" t="s">
        <v>60</v>
      </c>
      <c r="B20" s="15"/>
      <c r="C20" s="15"/>
      <c r="D20" s="15"/>
      <c r="E20" s="15"/>
      <c r="F20" s="15"/>
      <c r="G20" s="15"/>
      <c r="H20" s="15"/>
    </row>
    <row r="21" spans="1:8" x14ac:dyDescent="0.45">
      <c r="A21" s="22" t="s">
        <v>61</v>
      </c>
      <c r="B21" s="15"/>
      <c r="C21" s="15"/>
      <c r="D21" s="15"/>
      <c r="E21" s="15"/>
      <c r="F21" s="15"/>
      <c r="G21" s="15"/>
      <c r="H21" s="15"/>
    </row>
    <row r="22" spans="1:8" x14ac:dyDescent="0.45">
      <c r="A22" s="22" t="s">
        <v>62</v>
      </c>
      <c r="B22" s="15"/>
      <c r="C22" s="15"/>
      <c r="D22" s="15"/>
      <c r="E22" s="15"/>
      <c r="F22" s="15"/>
      <c r="G22" s="15"/>
      <c r="H22" s="15"/>
    </row>
    <row r="23" spans="1:8" x14ac:dyDescent="0.45">
      <c r="A23" s="22" t="s">
        <v>63</v>
      </c>
      <c r="B23" s="15"/>
      <c r="C23" s="15"/>
      <c r="D23" s="15"/>
      <c r="E23" s="15"/>
      <c r="F23" s="15"/>
      <c r="G23" s="15"/>
      <c r="H23" s="15"/>
    </row>
    <row r="24" spans="1:8" x14ac:dyDescent="0.45">
      <c r="A24" s="22" t="s">
        <v>64</v>
      </c>
      <c r="B24" s="15"/>
      <c r="C24" s="15"/>
      <c r="D24" s="15"/>
      <c r="E24" s="15"/>
      <c r="F24" s="15"/>
      <c r="G24" s="15"/>
      <c r="H24" s="15"/>
    </row>
    <row r="25" spans="1:8" x14ac:dyDescent="0.45">
      <c r="A25" s="22" t="s">
        <v>65</v>
      </c>
      <c r="B25" s="15"/>
      <c r="C25" s="15"/>
      <c r="D25" s="15"/>
      <c r="E25" s="15"/>
      <c r="F25" s="15"/>
      <c r="G25" s="15"/>
      <c r="H25" s="15"/>
    </row>
    <row r="26" spans="1:8" x14ac:dyDescent="0.45">
      <c r="A26" s="22" t="s">
        <v>66</v>
      </c>
      <c r="B26" s="15"/>
      <c r="C26" s="15"/>
      <c r="D26" s="15"/>
      <c r="E26" s="15"/>
      <c r="F26" s="15"/>
      <c r="G26" s="15"/>
      <c r="H26" s="15"/>
    </row>
  </sheetData>
  <phoneticPr fontId="3"/>
  <conditionalFormatting sqref="B4:H13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14C45-5BC9-4B97-A943-517E44440B44}">
  <dimension ref="A1:D488"/>
  <sheetViews>
    <sheetView zoomScaleNormal="100" workbookViewId="0"/>
  </sheetViews>
  <sheetFormatPr defaultRowHeight="18" x14ac:dyDescent="0.45"/>
  <cols>
    <col min="1" max="1" width="9" customWidth="1"/>
    <col min="2" max="2" width="25.3984375" bestFit="1" customWidth="1"/>
    <col min="3" max="3" width="10.59765625" bestFit="1" customWidth="1"/>
    <col min="4" max="4" width="9" style="3" customWidth="1"/>
  </cols>
  <sheetData>
    <row r="1" spans="1:4" x14ac:dyDescent="0.45">
      <c r="A1" s="24" t="s">
        <v>4</v>
      </c>
      <c r="B1" s="24" t="s">
        <v>5</v>
      </c>
      <c r="C1" s="24" t="s">
        <v>6</v>
      </c>
      <c r="D1" s="24" t="s">
        <v>7</v>
      </c>
    </row>
    <row r="2" spans="1:4" x14ac:dyDescent="0.45">
      <c r="A2" t="s">
        <v>10</v>
      </c>
      <c r="B2" t="s">
        <v>11</v>
      </c>
      <c r="C2" t="s">
        <v>12</v>
      </c>
      <c r="D2" s="3">
        <v>300</v>
      </c>
    </row>
    <row r="3" spans="1:4" x14ac:dyDescent="0.45">
      <c r="A3" t="s">
        <v>13</v>
      </c>
      <c r="B3" t="s">
        <v>14</v>
      </c>
      <c r="C3" t="s">
        <v>12</v>
      </c>
      <c r="D3" s="3">
        <v>300</v>
      </c>
    </row>
    <row r="4" spans="1:4" x14ac:dyDescent="0.45">
      <c r="A4" t="s">
        <v>15</v>
      </c>
      <c r="B4" t="s">
        <v>16</v>
      </c>
      <c r="C4" t="s">
        <v>12</v>
      </c>
      <c r="D4" s="3">
        <v>300</v>
      </c>
    </row>
    <row r="5" spans="1:4" x14ac:dyDescent="0.45">
      <c r="A5" t="s">
        <v>24</v>
      </c>
      <c r="B5" t="s">
        <v>25</v>
      </c>
      <c r="C5" t="s">
        <v>26</v>
      </c>
      <c r="D5" s="3">
        <v>450</v>
      </c>
    </row>
    <row r="6" spans="1:4" x14ac:dyDescent="0.45">
      <c r="A6" t="s">
        <v>27</v>
      </c>
      <c r="B6" t="s">
        <v>28</v>
      </c>
      <c r="C6" t="s">
        <v>26</v>
      </c>
      <c r="D6" s="3">
        <v>500</v>
      </c>
    </row>
    <row r="7" spans="1:4" x14ac:dyDescent="0.45">
      <c r="A7" t="s">
        <v>17</v>
      </c>
      <c r="B7" t="s">
        <v>18</v>
      </c>
      <c r="C7" t="s">
        <v>19</v>
      </c>
      <c r="D7" s="3">
        <v>300</v>
      </c>
    </row>
    <row r="8" spans="1:4" x14ac:dyDescent="0.45">
      <c r="A8" t="s">
        <v>20</v>
      </c>
      <c r="B8" t="s">
        <v>21</v>
      </c>
      <c r="C8" t="s">
        <v>19</v>
      </c>
      <c r="D8" s="3">
        <v>300</v>
      </c>
    </row>
    <row r="9" spans="1:4" x14ac:dyDescent="0.45">
      <c r="A9" t="s">
        <v>22</v>
      </c>
      <c r="B9" t="s">
        <v>23</v>
      </c>
      <c r="C9" t="s">
        <v>19</v>
      </c>
      <c r="D9" s="3">
        <v>300</v>
      </c>
    </row>
    <row r="10" spans="1:4" x14ac:dyDescent="0.45">
      <c r="D10"/>
    </row>
    <row r="11" spans="1:4" x14ac:dyDescent="0.45">
      <c r="D11"/>
    </row>
    <row r="12" spans="1:4" x14ac:dyDescent="0.45">
      <c r="D12"/>
    </row>
    <row r="13" spans="1:4" x14ac:dyDescent="0.45">
      <c r="D13"/>
    </row>
    <row r="14" spans="1:4" x14ac:dyDescent="0.45">
      <c r="D14"/>
    </row>
    <row r="15" spans="1:4" x14ac:dyDescent="0.45">
      <c r="D15"/>
    </row>
    <row r="16" spans="1:4" x14ac:dyDescent="0.45">
      <c r="D16"/>
    </row>
    <row r="17" spans="4:4" x14ac:dyDescent="0.45">
      <c r="D17"/>
    </row>
    <row r="18" spans="4:4" x14ac:dyDescent="0.45">
      <c r="D18"/>
    </row>
    <row r="19" spans="4:4" x14ac:dyDescent="0.45">
      <c r="D19"/>
    </row>
    <row r="20" spans="4:4" x14ac:dyDescent="0.45">
      <c r="D20"/>
    </row>
    <row r="21" spans="4:4" x14ac:dyDescent="0.45">
      <c r="D21"/>
    </row>
    <row r="22" spans="4:4" x14ac:dyDescent="0.45">
      <c r="D22"/>
    </row>
    <row r="23" spans="4:4" x14ac:dyDescent="0.45">
      <c r="D23"/>
    </row>
    <row r="24" spans="4:4" x14ac:dyDescent="0.45">
      <c r="D24"/>
    </row>
    <row r="25" spans="4:4" x14ac:dyDescent="0.45">
      <c r="D25"/>
    </row>
    <row r="26" spans="4:4" x14ac:dyDescent="0.45">
      <c r="D26"/>
    </row>
    <row r="27" spans="4:4" x14ac:dyDescent="0.45">
      <c r="D27"/>
    </row>
    <row r="28" spans="4:4" x14ac:dyDescent="0.45">
      <c r="D28"/>
    </row>
    <row r="29" spans="4:4" x14ac:dyDescent="0.45">
      <c r="D29"/>
    </row>
    <row r="30" spans="4:4" x14ac:dyDescent="0.45">
      <c r="D30"/>
    </row>
    <row r="31" spans="4:4" x14ac:dyDescent="0.45">
      <c r="D31"/>
    </row>
    <row r="32" spans="4:4" x14ac:dyDescent="0.45">
      <c r="D32"/>
    </row>
    <row r="33" spans="4:4" x14ac:dyDescent="0.45">
      <c r="D33"/>
    </row>
    <row r="34" spans="4:4" x14ac:dyDescent="0.45">
      <c r="D34"/>
    </row>
    <row r="35" spans="4:4" x14ac:dyDescent="0.45">
      <c r="D35"/>
    </row>
    <row r="36" spans="4:4" x14ac:dyDescent="0.45">
      <c r="D36"/>
    </row>
    <row r="37" spans="4:4" x14ac:dyDescent="0.45">
      <c r="D37"/>
    </row>
    <row r="38" spans="4:4" x14ac:dyDescent="0.45">
      <c r="D38"/>
    </row>
    <row r="39" spans="4:4" x14ac:dyDescent="0.45">
      <c r="D39"/>
    </row>
    <row r="40" spans="4:4" x14ac:dyDescent="0.45">
      <c r="D40"/>
    </row>
    <row r="41" spans="4:4" x14ac:dyDescent="0.45">
      <c r="D41"/>
    </row>
    <row r="42" spans="4:4" x14ac:dyDescent="0.45">
      <c r="D42"/>
    </row>
    <row r="43" spans="4:4" x14ac:dyDescent="0.45">
      <c r="D43"/>
    </row>
    <row r="44" spans="4:4" x14ac:dyDescent="0.45">
      <c r="D44"/>
    </row>
    <row r="45" spans="4:4" x14ac:dyDescent="0.45">
      <c r="D45"/>
    </row>
    <row r="46" spans="4:4" x14ac:dyDescent="0.45">
      <c r="D46"/>
    </row>
    <row r="47" spans="4:4" x14ac:dyDescent="0.45">
      <c r="D47"/>
    </row>
    <row r="48" spans="4:4" x14ac:dyDescent="0.45">
      <c r="D48"/>
    </row>
    <row r="49" spans="4:4" x14ac:dyDescent="0.45">
      <c r="D49"/>
    </row>
    <row r="50" spans="4:4" x14ac:dyDescent="0.45">
      <c r="D50"/>
    </row>
    <row r="51" spans="4:4" x14ac:dyDescent="0.45">
      <c r="D51"/>
    </row>
    <row r="52" spans="4:4" x14ac:dyDescent="0.45">
      <c r="D52"/>
    </row>
    <row r="53" spans="4:4" x14ac:dyDescent="0.45">
      <c r="D53"/>
    </row>
    <row r="54" spans="4:4" x14ac:dyDescent="0.45">
      <c r="D54"/>
    </row>
    <row r="55" spans="4:4" x14ac:dyDescent="0.45">
      <c r="D55"/>
    </row>
    <row r="56" spans="4:4" x14ac:dyDescent="0.45">
      <c r="D56"/>
    </row>
    <row r="57" spans="4:4" x14ac:dyDescent="0.45">
      <c r="D57"/>
    </row>
    <row r="58" spans="4:4" x14ac:dyDescent="0.45">
      <c r="D58"/>
    </row>
    <row r="59" spans="4:4" x14ac:dyDescent="0.45">
      <c r="D59"/>
    </row>
    <row r="60" spans="4:4" x14ac:dyDescent="0.45">
      <c r="D60"/>
    </row>
    <row r="61" spans="4:4" x14ac:dyDescent="0.45">
      <c r="D61"/>
    </row>
    <row r="62" spans="4:4" x14ac:dyDescent="0.45">
      <c r="D62"/>
    </row>
    <row r="63" spans="4:4" x14ac:dyDescent="0.45">
      <c r="D63"/>
    </row>
    <row r="64" spans="4:4" x14ac:dyDescent="0.45">
      <c r="D64"/>
    </row>
    <row r="65" spans="4:4" x14ac:dyDescent="0.45">
      <c r="D65"/>
    </row>
    <row r="66" spans="4:4" x14ac:dyDescent="0.45">
      <c r="D66"/>
    </row>
    <row r="67" spans="4:4" x14ac:dyDescent="0.45">
      <c r="D67"/>
    </row>
    <row r="68" spans="4:4" x14ac:dyDescent="0.45">
      <c r="D68"/>
    </row>
    <row r="69" spans="4:4" x14ac:dyDescent="0.45">
      <c r="D69"/>
    </row>
    <row r="70" spans="4:4" x14ac:dyDescent="0.45">
      <c r="D70"/>
    </row>
    <row r="71" spans="4:4" x14ac:dyDescent="0.45">
      <c r="D71"/>
    </row>
    <row r="72" spans="4:4" x14ac:dyDescent="0.45">
      <c r="D72"/>
    </row>
    <row r="73" spans="4:4" x14ac:dyDescent="0.45">
      <c r="D73"/>
    </row>
    <row r="74" spans="4:4" x14ac:dyDescent="0.45">
      <c r="D74"/>
    </row>
    <row r="75" spans="4:4" x14ac:dyDescent="0.45">
      <c r="D75"/>
    </row>
    <row r="76" spans="4:4" x14ac:dyDescent="0.45">
      <c r="D76"/>
    </row>
    <row r="77" spans="4:4" x14ac:dyDescent="0.45">
      <c r="D77"/>
    </row>
    <row r="78" spans="4:4" x14ac:dyDescent="0.45">
      <c r="D78"/>
    </row>
    <row r="79" spans="4:4" x14ac:dyDescent="0.45">
      <c r="D79"/>
    </row>
    <row r="80" spans="4:4" x14ac:dyDescent="0.45">
      <c r="D80"/>
    </row>
    <row r="81" spans="4:4" x14ac:dyDescent="0.45">
      <c r="D81"/>
    </row>
    <row r="82" spans="4:4" x14ac:dyDescent="0.45">
      <c r="D82"/>
    </row>
    <row r="83" spans="4:4" x14ac:dyDescent="0.45">
      <c r="D83"/>
    </row>
    <row r="84" spans="4:4" x14ac:dyDescent="0.45">
      <c r="D84"/>
    </row>
    <row r="85" spans="4:4" x14ac:dyDescent="0.45">
      <c r="D85"/>
    </row>
    <row r="86" spans="4:4" x14ac:dyDescent="0.45">
      <c r="D86"/>
    </row>
    <row r="87" spans="4:4" x14ac:dyDescent="0.45">
      <c r="D87"/>
    </row>
    <row r="88" spans="4:4" x14ac:dyDescent="0.45">
      <c r="D88"/>
    </row>
    <row r="89" spans="4:4" x14ac:dyDescent="0.45">
      <c r="D89"/>
    </row>
    <row r="90" spans="4:4" x14ac:dyDescent="0.45">
      <c r="D90"/>
    </row>
    <row r="91" spans="4:4" x14ac:dyDescent="0.45">
      <c r="D91"/>
    </row>
    <row r="92" spans="4:4" x14ac:dyDescent="0.45">
      <c r="D92"/>
    </row>
    <row r="93" spans="4:4" x14ac:dyDescent="0.45">
      <c r="D93"/>
    </row>
    <row r="94" spans="4:4" x14ac:dyDescent="0.45">
      <c r="D94"/>
    </row>
    <row r="95" spans="4:4" x14ac:dyDescent="0.45">
      <c r="D95"/>
    </row>
    <row r="96" spans="4:4" x14ac:dyDescent="0.45">
      <c r="D96"/>
    </row>
    <row r="97" spans="4:4" x14ac:dyDescent="0.45">
      <c r="D97"/>
    </row>
    <row r="98" spans="4:4" x14ac:dyDescent="0.45">
      <c r="D98"/>
    </row>
    <row r="99" spans="4:4" x14ac:dyDescent="0.45">
      <c r="D99"/>
    </row>
    <row r="100" spans="4:4" x14ac:dyDescent="0.45">
      <c r="D100"/>
    </row>
    <row r="101" spans="4:4" x14ac:dyDescent="0.45">
      <c r="D101"/>
    </row>
    <row r="102" spans="4:4" x14ac:dyDescent="0.45">
      <c r="D102"/>
    </row>
    <row r="103" spans="4:4" x14ac:dyDescent="0.45">
      <c r="D103"/>
    </row>
    <row r="104" spans="4:4" x14ac:dyDescent="0.45">
      <c r="D104"/>
    </row>
    <row r="105" spans="4:4" x14ac:dyDescent="0.45">
      <c r="D105"/>
    </row>
    <row r="106" spans="4:4" x14ac:dyDescent="0.45">
      <c r="D106"/>
    </row>
    <row r="107" spans="4:4" x14ac:dyDescent="0.45">
      <c r="D107"/>
    </row>
    <row r="108" spans="4:4" x14ac:dyDescent="0.45">
      <c r="D108"/>
    </row>
    <row r="109" spans="4:4" x14ac:dyDescent="0.45">
      <c r="D109"/>
    </row>
    <row r="110" spans="4:4" x14ac:dyDescent="0.45">
      <c r="D110"/>
    </row>
    <row r="111" spans="4:4" x14ac:dyDescent="0.45">
      <c r="D111"/>
    </row>
    <row r="112" spans="4:4" x14ac:dyDescent="0.45">
      <c r="D112"/>
    </row>
    <row r="113" spans="4:4" x14ac:dyDescent="0.45">
      <c r="D113"/>
    </row>
    <row r="114" spans="4:4" x14ac:dyDescent="0.45">
      <c r="D114"/>
    </row>
    <row r="115" spans="4:4" x14ac:dyDescent="0.45">
      <c r="D115"/>
    </row>
    <row r="116" spans="4:4" x14ac:dyDescent="0.45">
      <c r="D116"/>
    </row>
    <row r="117" spans="4:4" x14ac:dyDescent="0.45">
      <c r="D117"/>
    </row>
    <row r="118" spans="4:4" x14ac:dyDescent="0.45">
      <c r="D118"/>
    </row>
    <row r="119" spans="4:4" x14ac:dyDescent="0.45">
      <c r="D119"/>
    </row>
    <row r="120" spans="4:4" x14ac:dyDescent="0.45">
      <c r="D120"/>
    </row>
    <row r="121" spans="4:4" x14ac:dyDescent="0.45">
      <c r="D121"/>
    </row>
    <row r="122" spans="4:4" x14ac:dyDescent="0.45">
      <c r="D122"/>
    </row>
    <row r="123" spans="4:4" x14ac:dyDescent="0.45">
      <c r="D123"/>
    </row>
    <row r="124" spans="4:4" x14ac:dyDescent="0.45">
      <c r="D124"/>
    </row>
    <row r="125" spans="4:4" x14ac:dyDescent="0.45">
      <c r="D125"/>
    </row>
    <row r="126" spans="4:4" x14ac:dyDescent="0.45">
      <c r="D126"/>
    </row>
    <row r="127" spans="4:4" x14ac:dyDescent="0.45">
      <c r="D127"/>
    </row>
    <row r="128" spans="4:4" x14ac:dyDescent="0.45">
      <c r="D128"/>
    </row>
    <row r="129" spans="4:4" x14ac:dyDescent="0.45">
      <c r="D129"/>
    </row>
    <row r="130" spans="4:4" x14ac:dyDescent="0.45">
      <c r="D130"/>
    </row>
    <row r="131" spans="4:4" x14ac:dyDescent="0.45">
      <c r="D131"/>
    </row>
    <row r="132" spans="4:4" x14ac:dyDescent="0.45">
      <c r="D132"/>
    </row>
    <row r="133" spans="4:4" x14ac:dyDescent="0.45">
      <c r="D133"/>
    </row>
    <row r="134" spans="4:4" x14ac:dyDescent="0.45">
      <c r="D134"/>
    </row>
    <row r="135" spans="4:4" x14ac:dyDescent="0.45">
      <c r="D135"/>
    </row>
    <row r="136" spans="4:4" x14ac:dyDescent="0.45">
      <c r="D136"/>
    </row>
    <row r="137" spans="4:4" x14ac:dyDescent="0.45">
      <c r="D137"/>
    </row>
    <row r="138" spans="4:4" x14ac:dyDescent="0.45">
      <c r="D138"/>
    </row>
    <row r="139" spans="4:4" x14ac:dyDescent="0.45">
      <c r="D139"/>
    </row>
    <row r="140" spans="4:4" x14ac:dyDescent="0.45">
      <c r="D140"/>
    </row>
    <row r="141" spans="4:4" x14ac:dyDescent="0.45">
      <c r="D141"/>
    </row>
    <row r="142" spans="4:4" x14ac:dyDescent="0.45">
      <c r="D142"/>
    </row>
    <row r="143" spans="4:4" x14ac:dyDescent="0.45">
      <c r="D143"/>
    </row>
    <row r="144" spans="4:4" x14ac:dyDescent="0.45">
      <c r="D144"/>
    </row>
    <row r="145" spans="4:4" x14ac:dyDescent="0.45">
      <c r="D145"/>
    </row>
    <row r="146" spans="4:4" x14ac:dyDescent="0.45">
      <c r="D146"/>
    </row>
    <row r="147" spans="4:4" x14ac:dyDescent="0.45">
      <c r="D147"/>
    </row>
    <row r="148" spans="4:4" x14ac:dyDescent="0.45">
      <c r="D148"/>
    </row>
    <row r="149" spans="4:4" x14ac:dyDescent="0.45">
      <c r="D149"/>
    </row>
    <row r="150" spans="4:4" x14ac:dyDescent="0.45">
      <c r="D150"/>
    </row>
    <row r="151" spans="4:4" x14ac:dyDescent="0.45">
      <c r="D151"/>
    </row>
    <row r="152" spans="4:4" x14ac:dyDescent="0.45">
      <c r="D152"/>
    </row>
    <row r="153" spans="4:4" x14ac:dyDescent="0.45">
      <c r="D153"/>
    </row>
    <row r="154" spans="4:4" x14ac:dyDescent="0.45">
      <c r="D154"/>
    </row>
    <row r="155" spans="4:4" x14ac:dyDescent="0.45">
      <c r="D155"/>
    </row>
    <row r="156" spans="4:4" x14ac:dyDescent="0.45">
      <c r="D156"/>
    </row>
    <row r="157" spans="4:4" x14ac:dyDescent="0.45">
      <c r="D157"/>
    </row>
    <row r="158" spans="4:4" x14ac:dyDescent="0.45">
      <c r="D158"/>
    </row>
    <row r="159" spans="4:4" x14ac:dyDescent="0.45">
      <c r="D159"/>
    </row>
    <row r="160" spans="4:4" x14ac:dyDescent="0.45">
      <c r="D160"/>
    </row>
    <row r="161" spans="4:4" x14ac:dyDescent="0.45">
      <c r="D161"/>
    </row>
    <row r="162" spans="4:4" x14ac:dyDescent="0.45">
      <c r="D162"/>
    </row>
    <row r="163" spans="4:4" x14ac:dyDescent="0.45">
      <c r="D163"/>
    </row>
    <row r="164" spans="4:4" x14ac:dyDescent="0.45">
      <c r="D164"/>
    </row>
    <row r="165" spans="4:4" x14ac:dyDescent="0.45">
      <c r="D165"/>
    </row>
    <row r="166" spans="4:4" x14ac:dyDescent="0.45">
      <c r="D166"/>
    </row>
    <row r="167" spans="4:4" x14ac:dyDescent="0.45">
      <c r="D167"/>
    </row>
    <row r="168" spans="4:4" x14ac:dyDescent="0.45">
      <c r="D168"/>
    </row>
    <row r="169" spans="4:4" x14ac:dyDescent="0.45">
      <c r="D169"/>
    </row>
    <row r="170" spans="4:4" x14ac:dyDescent="0.45">
      <c r="D170"/>
    </row>
    <row r="171" spans="4:4" x14ac:dyDescent="0.45">
      <c r="D171"/>
    </row>
    <row r="172" spans="4:4" x14ac:dyDescent="0.45">
      <c r="D172"/>
    </row>
    <row r="173" spans="4:4" x14ac:dyDescent="0.45">
      <c r="D173"/>
    </row>
    <row r="174" spans="4:4" x14ac:dyDescent="0.45">
      <c r="D174"/>
    </row>
    <row r="175" spans="4:4" x14ac:dyDescent="0.45">
      <c r="D175"/>
    </row>
    <row r="176" spans="4:4" x14ac:dyDescent="0.45">
      <c r="D176"/>
    </row>
    <row r="177" spans="4:4" x14ac:dyDescent="0.45">
      <c r="D177"/>
    </row>
    <row r="178" spans="4:4" x14ac:dyDescent="0.45">
      <c r="D178"/>
    </row>
    <row r="179" spans="4:4" x14ac:dyDescent="0.45">
      <c r="D179"/>
    </row>
    <row r="180" spans="4:4" x14ac:dyDescent="0.45">
      <c r="D180"/>
    </row>
    <row r="181" spans="4:4" x14ac:dyDescent="0.45">
      <c r="D181"/>
    </row>
    <row r="182" spans="4:4" x14ac:dyDescent="0.45">
      <c r="D182"/>
    </row>
    <row r="183" spans="4:4" x14ac:dyDescent="0.45">
      <c r="D183"/>
    </row>
    <row r="184" spans="4:4" x14ac:dyDescent="0.45">
      <c r="D184"/>
    </row>
    <row r="185" spans="4:4" x14ac:dyDescent="0.45">
      <c r="D185"/>
    </row>
    <row r="186" spans="4:4" x14ac:dyDescent="0.45">
      <c r="D186"/>
    </row>
    <row r="187" spans="4:4" x14ac:dyDescent="0.45">
      <c r="D187"/>
    </row>
    <row r="188" spans="4:4" x14ac:dyDescent="0.45">
      <c r="D188"/>
    </row>
    <row r="189" spans="4:4" x14ac:dyDescent="0.45">
      <c r="D189"/>
    </row>
    <row r="190" spans="4:4" x14ac:dyDescent="0.45">
      <c r="D190"/>
    </row>
    <row r="191" spans="4:4" x14ac:dyDescent="0.45">
      <c r="D191"/>
    </row>
    <row r="192" spans="4:4" x14ac:dyDescent="0.45">
      <c r="D192"/>
    </row>
    <row r="193" spans="4:4" x14ac:dyDescent="0.45">
      <c r="D193"/>
    </row>
    <row r="194" spans="4:4" x14ac:dyDescent="0.45">
      <c r="D194"/>
    </row>
    <row r="195" spans="4:4" x14ac:dyDescent="0.45">
      <c r="D195"/>
    </row>
    <row r="196" spans="4:4" x14ac:dyDescent="0.45">
      <c r="D196"/>
    </row>
    <row r="197" spans="4:4" x14ac:dyDescent="0.45">
      <c r="D197"/>
    </row>
    <row r="198" spans="4:4" x14ac:dyDescent="0.45">
      <c r="D198"/>
    </row>
    <row r="199" spans="4:4" x14ac:dyDescent="0.45">
      <c r="D199"/>
    </row>
    <row r="200" spans="4:4" x14ac:dyDescent="0.45">
      <c r="D200"/>
    </row>
    <row r="201" spans="4:4" x14ac:dyDescent="0.45">
      <c r="D201"/>
    </row>
    <row r="202" spans="4:4" x14ac:dyDescent="0.45">
      <c r="D202"/>
    </row>
    <row r="203" spans="4:4" x14ac:dyDescent="0.45">
      <c r="D203"/>
    </row>
    <row r="204" spans="4:4" x14ac:dyDescent="0.45">
      <c r="D204"/>
    </row>
    <row r="205" spans="4:4" x14ac:dyDescent="0.45">
      <c r="D205"/>
    </row>
    <row r="206" spans="4:4" x14ac:dyDescent="0.45">
      <c r="D206"/>
    </row>
    <row r="207" spans="4:4" x14ac:dyDescent="0.45">
      <c r="D207"/>
    </row>
    <row r="208" spans="4:4" x14ac:dyDescent="0.45">
      <c r="D208"/>
    </row>
    <row r="209" spans="4:4" x14ac:dyDescent="0.45">
      <c r="D209"/>
    </row>
    <row r="210" spans="4:4" x14ac:dyDescent="0.45">
      <c r="D210"/>
    </row>
    <row r="211" spans="4:4" x14ac:dyDescent="0.45">
      <c r="D211"/>
    </row>
    <row r="212" spans="4:4" x14ac:dyDescent="0.45">
      <c r="D212"/>
    </row>
    <row r="213" spans="4:4" x14ac:dyDescent="0.45">
      <c r="D213"/>
    </row>
    <row r="214" spans="4:4" x14ac:dyDescent="0.45">
      <c r="D214"/>
    </row>
    <row r="215" spans="4:4" x14ac:dyDescent="0.45">
      <c r="D215"/>
    </row>
    <row r="216" spans="4:4" x14ac:dyDescent="0.45">
      <c r="D216"/>
    </row>
    <row r="217" spans="4:4" x14ac:dyDescent="0.45">
      <c r="D217"/>
    </row>
    <row r="218" spans="4:4" x14ac:dyDescent="0.45">
      <c r="D218"/>
    </row>
    <row r="219" spans="4:4" x14ac:dyDescent="0.45">
      <c r="D219"/>
    </row>
    <row r="220" spans="4:4" x14ac:dyDescent="0.45">
      <c r="D220"/>
    </row>
    <row r="221" spans="4:4" x14ac:dyDescent="0.45">
      <c r="D221"/>
    </row>
    <row r="222" spans="4:4" x14ac:dyDescent="0.45">
      <c r="D222"/>
    </row>
    <row r="223" spans="4:4" x14ac:dyDescent="0.45">
      <c r="D223"/>
    </row>
    <row r="224" spans="4:4" x14ac:dyDescent="0.45">
      <c r="D224"/>
    </row>
    <row r="225" spans="4:4" x14ac:dyDescent="0.45">
      <c r="D225"/>
    </row>
    <row r="226" spans="4:4" x14ac:dyDescent="0.45">
      <c r="D226"/>
    </row>
    <row r="227" spans="4:4" x14ac:dyDescent="0.45">
      <c r="D227"/>
    </row>
    <row r="228" spans="4:4" x14ac:dyDescent="0.45">
      <c r="D228"/>
    </row>
    <row r="229" spans="4:4" x14ac:dyDescent="0.45">
      <c r="D229"/>
    </row>
    <row r="230" spans="4:4" x14ac:dyDescent="0.45">
      <c r="D230"/>
    </row>
    <row r="231" spans="4:4" x14ac:dyDescent="0.45">
      <c r="D231"/>
    </row>
    <row r="232" spans="4:4" x14ac:dyDescent="0.45">
      <c r="D232"/>
    </row>
    <row r="233" spans="4:4" x14ac:dyDescent="0.45">
      <c r="D233"/>
    </row>
    <row r="234" spans="4:4" x14ac:dyDescent="0.45">
      <c r="D234"/>
    </row>
    <row r="235" spans="4:4" x14ac:dyDescent="0.45">
      <c r="D235"/>
    </row>
    <row r="236" spans="4:4" x14ac:dyDescent="0.45">
      <c r="D236"/>
    </row>
    <row r="237" spans="4:4" x14ac:dyDescent="0.45">
      <c r="D237"/>
    </row>
    <row r="238" spans="4:4" x14ac:dyDescent="0.45">
      <c r="D238"/>
    </row>
    <row r="239" spans="4:4" x14ac:dyDescent="0.45">
      <c r="D239"/>
    </row>
    <row r="240" spans="4:4" x14ac:dyDescent="0.45">
      <c r="D240"/>
    </row>
    <row r="241" spans="4:4" x14ac:dyDescent="0.45">
      <c r="D241"/>
    </row>
    <row r="242" spans="4:4" x14ac:dyDescent="0.45">
      <c r="D242"/>
    </row>
    <row r="243" spans="4:4" x14ac:dyDescent="0.45">
      <c r="D243"/>
    </row>
    <row r="244" spans="4:4" x14ac:dyDescent="0.45">
      <c r="D244"/>
    </row>
    <row r="245" spans="4:4" x14ac:dyDescent="0.45">
      <c r="D245"/>
    </row>
    <row r="246" spans="4:4" x14ac:dyDescent="0.45">
      <c r="D246"/>
    </row>
    <row r="247" spans="4:4" x14ac:dyDescent="0.45">
      <c r="D247"/>
    </row>
    <row r="248" spans="4:4" x14ac:dyDescent="0.45">
      <c r="D248"/>
    </row>
    <row r="249" spans="4:4" x14ac:dyDescent="0.45">
      <c r="D249"/>
    </row>
    <row r="250" spans="4:4" x14ac:dyDescent="0.45">
      <c r="D250"/>
    </row>
    <row r="251" spans="4:4" x14ac:dyDescent="0.45">
      <c r="D251"/>
    </row>
    <row r="252" spans="4:4" x14ac:dyDescent="0.45">
      <c r="D252"/>
    </row>
    <row r="253" spans="4:4" x14ac:dyDescent="0.45">
      <c r="D253"/>
    </row>
    <row r="254" spans="4:4" x14ac:dyDescent="0.45">
      <c r="D254"/>
    </row>
    <row r="255" spans="4:4" x14ac:dyDescent="0.45">
      <c r="D255"/>
    </row>
    <row r="256" spans="4:4" x14ac:dyDescent="0.45">
      <c r="D256"/>
    </row>
    <row r="257" spans="4:4" x14ac:dyDescent="0.45">
      <c r="D257"/>
    </row>
    <row r="258" spans="4:4" x14ac:dyDescent="0.45">
      <c r="D258"/>
    </row>
    <row r="259" spans="4:4" x14ac:dyDescent="0.45">
      <c r="D259"/>
    </row>
    <row r="260" spans="4:4" x14ac:dyDescent="0.45">
      <c r="D260"/>
    </row>
    <row r="261" spans="4:4" x14ac:dyDescent="0.45">
      <c r="D261"/>
    </row>
    <row r="262" spans="4:4" x14ac:dyDescent="0.45">
      <c r="D262"/>
    </row>
    <row r="263" spans="4:4" x14ac:dyDescent="0.45">
      <c r="D263"/>
    </row>
    <row r="264" spans="4:4" x14ac:dyDescent="0.45">
      <c r="D264"/>
    </row>
    <row r="265" spans="4:4" x14ac:dyDescent="0.45">
      <c r="D265"/>
    </row>
    <row r="266" spans="4:4" x14ac:dyDescent="0.45">
      <c r="D266"/>
    </row>
    <row r="267" spans="4:4" x14ac:dyDescent="0.45">
      <c r="D267"/>
    </row>
    <row r="268" spans="4:4" x14ac:dyDescent="0.45">
      <c r="D268"/>
    </row>
    <row r="269" spans="4:4" x14ac:dyDescent="0.45">
      <c r="D269"/>
    </row>
    <row r="270" spans="4:4" x14ac:dyDescent="0.45">
      <c r="D270"/>
    </row>
    <row r="271" spans="4:4" x14ac:dyDescent="0.45">
      <c r="D271"/>
    </row>
    <row r="272" spans="4:4" x14ac:dyDescent="0.45">
      <c r="D272"/>
    </row>
    <row r="273" spans="4:4" x14ac:dyDescent="0.45">
      <c r="D273"/>
    </row>
    <row r="274" spans="4:4" x14ac:dyDescent="0.45">
      <c r="D274"/>
    </row>
    <row r="275" spans="4:4" x14ac:dyDescent="0.45">
      <c r="D275"/>
    </row>
    <row r="276" spans="4:4" x14ac:dyDescent="0.45">
      <c r="D276"/>
    </row>
    <row r="277" spans="4:4" x14ac:dyDescent="0.45">
      <c r="D277"/>
    </row>
    <row r="278" spans="4:4" x14ac:dyDescent="0.45">
      <c r="D278"/>
    </row>
    <row r="279" spans="4:4" x14ac:dyDescent="0.45">
      <c r="D279"/>
    </row>
    <row r="280" spans="4:4" x14ac:dyDescent="0.45">
      <c r="D280"/>
    </row>
    <row r="281" spans="4:4" x14ac:dyDescent="0.45">
      <c r="D281"/>
    </row>
    <row r="282" spans="4:4" x14ac:dyDescent="0.45">
      <c r="D282"/>
    </row>
    <row r="283" spans="4:4" x14ac:dyDescent="0.45">
      <c r="D283"/>
    </row>
    <row r="284" spans="4:4" x14ac:dyDescent="0.45">
      <c r="D284"/>
    </row>
    <row r="285" spans="4:4" x14ac:dyDescent="0.45">
      <c r="D285"/>
    </row>
    <row r="286" spans="4:4" x14ac:dyDescent="0.45">
      <c r="D286"/>
    </row>
    <row r="287" spans="4:4" x14ac:dyDescent="0.45">
      <c r="D287"/>
    </row>
    <row r="288" spans="4:4" x14ac:dyDescent="0.45">
      <c r="D288"/>
    </row>
    <row r="289" spans="4:4" x14ac:dyDescent="0.45">
      <c r="D289"/>
    </row>
    <row r="290" spans="4:4" x14ac:dyDescent="0.45">
      <c r="D290"/>
    </row>
    <row r="291" spans="4:4" x14ac:dyDescent="0.45">
      <c r="D291"/>
    </row>
    <row r="292" spans="4:4" x14ac:dyDescent="0.45">
      <c r="D292"/>
    </row>
    <row r="293" spans="4:4" x14ac:dyDescent="0.45">
      <c r="D293"/>
    </row>
    <row r="294" spans="4:4" x14ac:dyDescent="0.45">
      <c r="D294"/>
    </row>
    <row r="295" spans="4:4" x14ac:dyDescent="0.45">
      <c r="D295"/>
    </row>
    <row r="296" spans="4:4" x14ac:dyDescent="0.45">
      <c r="D296"/>
    </row>
    <row r="297" spans="4:4" x14ac:dyDescent="0.45">
      <c r="D297"/>
    </row>
    <row r="298" spans="4:4" x14ac:dyDescent="0.45">
      <c r="D298"/>
    </row>
    <row r="299" spans="4:4" x14ac:dyDescent="0.45">
      <c r="D299"/>
    </row>
    <row r="300" spans="4:4" x14ac:dyDescent="0.45">
      <c r="D300"/>
    </row>
    <row r="301" spans="4:4" x14ac:dyDescent="0.45">
      <c r="D301"/>
    </row>
    <row r="302" spans="4:4" x14ac:dyDescent="0.45">
      <c r="D302"/>
    </row>
    <row r="303" spans="4:4" x14ac:dyDescent="0.45">
      <c r="D303"/>
    </row>
    <row r="304" spans="4:4" x14ac:dyDescent="0.45">
      <c r="D304"/>
    </row>
    <row r="305" spans="4:4" x14ac:dyDescent="0.45">
      <c r="D305"/>
    </row>
    <row r="306" spans="4:4" x14ac:dyDescent="0.45">
      <c r="D306"/>
    </row>
    <row r="307" spans="4:4" x14ac:dyDescent="0.45">
      <c r="D307"/>
    </row>
    <row r="308" spans="4:4" x14ac:dyDescent="0.45">
      <c r="D308"/>
    </row>
    <row r="309" spans="4:4" x14ac:dyDescent="0.45">
      <c r="D309"/>
    </row>
    <row r="310" spans="4:4" x14ac:dyDescent="0.45">
      <c r="D310"/>
    </row>
    <row r="311" spans="4:4" x14ac:dyDescent="0.45">
      <c r="D311"/>
    </row>
    <row r="312" spans="4:4" x14ac:dyDescent="0.45">
      <c r="D312"/>
    </row>
    <row r="313" spans="4:4" x14ac:dyDescent="0.45">
      <c r="D313"/>
    </row>
    <row r="314" spans="4:4" x14ac:dyDescent="0.45">
      <c r="D314"/>
    </row>
    <row r="315" spans="4:4" x14ac:dyDescent="0.45">
      <c r="D315"/>
    </row>
    <row r="316" spans="4:4" x14ac:dyDescent="0.45">
      <c r="D316"/>
    </row>
    <row r="317" spans="4:4" x14ac:dyDescent="0.45">
      <c r="D317"/>
    </row>
    <row r="318" spans="4:4" x14ac:dyDescent="0.45">
      <c r="D318"/>
    </row>
    <row r="319" spans="4:4" x14ac:dyDescent="0.45">
      <c r="D319"/>
    </row>
    <row r="320" spans="4:4" x14ac:dyDescent="0.45">
      <c r="D320"/>
    </row>
    <row r="321" spans="4:4" x14ac:dyDescent="0.45">
      <c r="D321"/>
    </row>
    <row r="322" spans="4:4" x14ac:dyDescent="0.45">
      <c r="D322"/>
    </row>
    <row r="323" spans="4:4" x14ac:dyDescent="0.45">
      <c r="D323"/>
    </row>
    <row r="324" spans="4:4" x14ac:dyDescent="0.45">
      <c r="D324"/>
    </row>
    <row r="325" spans="4:4" x14ac:dyDescent="0.45">
      <c r="D325"/>
    </row>
    <row r="326" spans="4:4" x14ac:dyDescent="0.45">
      <c r="D326"/>
    </row>
    <row r="327" spans="4:4" x14ac:dyDescent="0.45">
      <c r="D327"/>
    </row>
    <row r="328" spans="4:4" x14ac:dyDescent="0.45">
      <c r="D328"/>
    </row>
    <row r="329" spans="4:4" x14ac:dyDescent="0.45">
      <c r="D329"/>
    </row>
    <row r="330" spans="4:4" x14ac:dyDescent="0.45">
      <c r="D330"/>
    </row>
    <row r="331" spans="4:4" x14ac:dyDescent="0.45">
      <c r="D331"/>
    </row>
    <row r="332" spans="4:4" x14ac:dyDescent="0.45">
      <c r="D332"/>
    </row>
    <row r="333" spans="4:4" x14ac:dyDescent="0.45">
      <c r="D333"/>
    </row>
    <row r="334" spans="4:4" x14ac:dyDescent="0.45">
      <c r="D334"/>
    </row>
    <row r="335" spans="4:4" x14ac:dyDescent="0.45">
      <c r="D335"/>
    </row>
    <row r="336" spans="4:4" x14ac:dyDescent="0.45">
      <c r="D336"/>
    </row>
    <row r="337" spans="4:4" x14ac:dyDescent="0.45">
      <c r="D337"/>
    </row>
    <row r="338" spans="4:4" x14ac:dyDescent="0.45">
      <c r="D338"/>
    </row>
    <row r="339" spans="4:4" x14ac:dyDescent="0.45">
      <c r="D339"/>
    </row>
    <row r="340" spans="4:4" x14ac:dyDescent="0.45">
      <c r="D340"/>
    </row>
    <row r="341" spans="4:4" x14ac:dyDescent="0.45">
      <c r="D341"/>
    </row>
    <row r="342" spans="4:4" x14ac:dyDescent="0.45">
      <c r="D342"/>
    </row>
    <row r="343" spans="4:4" x14ac:dyDescent="0.45">
      <c r="D343"/>
    </row>
    <row r="344" spans="4:4" x14ac:dyDescent="0.45">
      <c r="D344"/>
    </row>
    <row r="345" spans="4:4" x14ac:dyDescent="0.45">
      <c r="D345"/>
    </row>
    <row r="346" spans="4:4" x14ac:dyDescent="0.45">
      <c r="D346"/>
    </row>
    <row r="347" spans="4:4" x14ac:dyDescent="0.45">
      <c r="D347"/>
    </row>
    <row r="348" spans="4:4" x14ac:dyDescent="0.45">
      <c r="D348"/>
    </row>
    <row r="349" spans="4:4" x14ac:dyDescent="0.45">
      <c r="D349"/>
    </row>
    <row r="350" spans="4:4" x14ac:dyDescent="0.45">
      <c r="D350"/>
    </row>
    <row r="351" spans="4:4" x14ac:dyDescent="0.45">
      <c r="D351"/>
    </row>
    <row r="352" spans="4:4" x14ac:dyDescent="0.45">
      <c r="D352"/>
    </row>
    <row r="353" spans="4:4" x14ac:dyDescent="0.45">
      <c r="D353"/>
    </row>
    <row r="354" spans="4:4" x14ac:dyDescent="0.45">
      <c r="D354"/>
    </row>
    <row r="355" spans="4:4" x14ac:dyDescent="0.45">
      <c r="D355"/>
    </row>
    <row r="356" spans="4:4" x14ac:dyDescent="0.45">
      <c r="D356"/>
    </row>
    <row r="357" spans="4:4" x14ac:dyDescent="0.45">
      <c r="D357"/>
    </row>
    <row r="358" spans="4:4" x14ac:dyDescent="0.45">
      <c r="D358"/>
    </row>
    <row r="359" spans="4:4" x14ac:dyDescent="0.45">
      <c r="D359"/>
    </row>
    <row r="360" spans="4:4" x14ac:dyDescent="0.45">
      <c r="D360"/>
    </row>
    <row r="361" spans="4:4" x14ac:dyDescent="0.45">
      <c r="D361"/>
    </row>
    <row r="362" spans="4:4" x14ac:dyDescent="0.45">
      <c r="D362"/>
    </row>
    <row r="363" spans="4:4" x14ac:dyDescent="0.45">
      <c r="D363"/>
    </row>
    <row r="364" spans="4:4" x14ac:dyDescent="0.45">
      <c r="D364"/>
    </row>
    <row r="365" spans="4:4" x14ac:dyDescent="0.45">
      <c r="D365"/>
    </row>
    <row r="366" spans="4:4" x14ac:dyDescent="0.45">
      <c r="D366"/>
    </row>
    <row r="367" spans="4:4" x14ac:dyDescent="0.45">
      <c r="D367"/>
    </row>
    <row r="368" spans="4:4" x14ac:dyDescent="0.45">
      <c r="D368"/>
    </row>
    <row r="369" spans="4:4" x14ac:dyDescent="0.45">
      <c r="D369"/>
    </row>
    <row r="370" spans="4:4" x14ac:dyDescent="0.45">
      <c r="D370"/>
    </row>
    <row r="371" spans="4:4" x14ac:dyDescent="0.45">
      <c r="D371"/>
    </row>
    <row r="372" spans="4:4" x14ac:dyDescent="0.45">
      <c r="D372"/>
    </row>
    <row r="373" spans="4:4" x14ac:dyDescent="0.45">
      <c r="D373"/>
    </row>
    <row r="374" spans="4:4" x14ac:dyDescent="0.45">
      <c r="D374"/>
    </row>
    <row r="375" spans="4:4" x14ac:dyDescent="0.45">
      <c r="D375"/>
    </row>
    <row r="376" spans="4:4" x14ac:dyDescent="0.45">
      <c r="D376"/>
    </row>
    <row r="377" spans="4:4" x14ac:dyDescent="0.45">
      <c r="D377"/>
    </row>
    <row r="378" spans="4:4" x14ac:dyDescent="0.45">
      <c r="D378"/>
    </row>
    <row r="379" spans="4:4" x14ac:dyDescent="0.45">
      <c r="D379"/>
    </row>
    <row r="380" spans="4:4" x14ac:dyDescent="0.45">
      <c r="D380"/>
    </row>
    <row r="381" spans="4:4" x14ac:dyDescent="0.45">
      <c r="D381"/>
    </row>
    <row r="382" spans="4:4" x14ac:dyDescent="0.45">
      <c r="D382"/>
    </row>
    <row r="383" spans="4:4" x14ac:dyDescent="0.45">
      <c r="D383"/>
    </row>
    <row r="384" spans="4:4" x14ac:dyDescent="0.45">
      <c r="D384"/>
    </row>
    <row r="385" spans="4:4" x14ac:dyDescent="0.45">
      <c r="D385"/>
    </row>
    <row r="386" spans="4:4" x14ac:dyDescent="0.45">
      <c r="D386"/>
    </row>
    <row r="387" spans="4:4" x14ac:dyDescent="0.45">
      <c r="D387"/>
    </row>
    <row r="388" spans="4:4" x14ac:dyDescent="0.45">
      <c r="D388"/>
    </row>
    <row r="389" spans="4:4" x14ac:dyDescent="0.45">
      <c r="D389"/>
    </row>
    <row r="390" spans="4:4" x14ac:dyDescent="0.45">
      <c r="D390"/>
    </row>
    <row r="391" spans="4:4" x14ac:dyDescent="0.45">
      <c r="D391"/>
    </row>
    <row r="392" spans="4:4" x14ac:dyDescent="0.45">
      <c r="D392"/>
    </row>
    <row r="393" spans="4:4" x14ac:dyDescent="0.45">
      <c r="D393"/>
    </row>
    <row r="394" spans="4:4" x14ac:dyDescent="0.45">
      <c r="D394"/>
    </row>
    <row r="395" spans="4:4" x14ac:dyDescent="0.45">
      <c r="D395"/>
    </row>
    <row r="396" spans="4:4" x14ac:dyDescent="0.45">
      <c r="D396"/>
    </row>
    <row r="397" spans="4:4" x14ac:dyDescent="0.45">
      <c r="D397"/>
    </row>
    <row r="398" spans="4:4" x14ac:dyDescent="0.45">
      <c r="D398"/>
    </row>
    <row r="399" spans="4:4" x14ac:dyDescent="0.45">
      <c r="D399"/>
    </row>
    <row r="400" spans="4:4" x14ac:dyDescent="0.45">
      <c r="D400"/>
    </row>
    <row r="401" spans="4:4" x14ac:dyDescent="0.45">
      <c r="D401"/>
    </row>
    <row r="402" spans="4:4" x14ac:dyDescent="0.45">
      <c r="D402"/>
    </row>
    <row r="403" spans="4:4" x14ac:dyDescent="0.45">
      <c r="D403"/>
    </row>
    <row r="404" spans="4:4" x14ac:dyDescent="0.45">
      <c r="D404"/>
    </row>
    <row r="405" spans="4:4" x14ac:dyDescent="0.45">
      <c r="D405"/>
    </row>
    <row r="406" spans="4:4" x14ac:dyDescent="0.45">
      <c r="D406"/>
    </row>
    <row r="407" spans="4:4" x14ac:dyDescent="0.45">
      <c r="D407"/>
    </row>
    <row r="408" spans="4:4" x14ac:dyDescent="0.45">
      <c r="D408"/>
    </row>
    <row r="409" spans="4:4" x14ac:dyDescent="0.45">
      <c r="D409"/>
    </row>
    <row r="410" spans="4:4" x14ac:dyDescent="0.45">
      <c r="D410"/>
    </row>
    <row r="411" spans="4:4" x14ac:dyDescent="0.45">
      <c r="D411"/>
    </row>
    <row r="412" spans="4:4" x14ac:dyDescent="0.45">
      <c r="D412"/>
    </row>
    <row r="413" spans="4:4" x14ac:dyDescent="0.45">
      <c r="D413"/>
    </row>
    <row r="414" spans="4:4" x14ac:dyDescent="0.45">
      <c r="D414"/>
    </row>
    <row r="415" spans="4:4" x14ac:dyDescent="0.45">
      <c r="D415"/>
    </row>
    <row r="416" spans="4:4" x14ac:dyDescent="0.45">
      <c r="D416"/>
    </row>
    <row r="417" spans="4:4" x14ac:dyDescent="0.45">
      <c r="D417"/>
    </row>
    <row r="418" spans="4:4" x14ac:dyDescent="0.45">
      <c r="D418"/>
    </row>
    <row r="419" spans="4:4" x14ac:dyDescent="0.45">
      <c r="D419"/>
    </row>
    <row r="420" spans="4:4" x14ac:dyDescent="0.45">
      <c r="D420"/>
    </row>
    <row r="421" spans="4:4" x14ac:dyDescent="0.45">
      <c r="D421"/>
    </row>
    <row r="422" spans="4:4" x14ac:dyDescent="0.45">
      <c r="D422"/>
    </row>
    <row r="423" spans="4:4" x14ac:dyDescent="0.45">
      <c r="D423"/>
    </row>
    <row r="424" spans="4:4" x14ac:dyDescent="0.45">
      <c r="D424"/>
    </row>
    <row r="425" spans="4:4" x14ac:dyDescent="0.45">
      <c r="D425"/>
    </row>
    <row r="426" spans="4:4" x14ac:dyDescent="0.45">
      <c r="D426"/>
    </row>
    <row r="427" spans="4:4" x14ac:dyDescent="0.45">
      <c r="D427"/>
    </row>
    <row r="428" spans="4:4" x14ac:dyDescent="0.45">
      <c r="D428"/>
    </row>
    <row r="429" spans="4:4" x14ac:dyDescent="0.45">
      <c r="D429"/>
    </row>
    <row r="430" spans="4:4" x14ac:dyDescent="0.45">
      <c r="D430"/>
    </row>
    <row r="431" spans="4:4" x14ac:dyDescent="0.45">
      <c r="D431"/>
    </row>
    <row r="432" spans="4:4" x14ac:dyDescent="0.45">
      <c r="D432"/>
    </row>
    <row r="433" spans="4:4" x14ac:dyDescent="0.45">
      <c r="D433"/>
    </row>
    <row r="434" spans="4:4" x14ac:dyDescent="0.45">
      <c r="D434"/>
    </row>
    <row r="435" spans="4:4" x14ac:dyDescent="0.45">
      <c r="D435"/>
    </row>
    <row r="436" spans="4:4" x14ac:dyDescent="0.45">
      <c r="D436"/>
    </row>
    <row r="437" spans="4:4" x14ac:dyDescent="0.45">
      <c r="D437"/>
    </row>
    <row r="438" spans="4:4" x14ac:dyDescent="0.45">
      <c r="D438"/>
    </row>
    <row r="439" spans="4:4" x14ac:dyDescent="0.45">
      <c r="D439"/>
    </row>
    <row r="440" spans="4:4" x14ac:dyDescent="0.45">
      <c r="D440"/>
    </row>
    <row r="441" spans="4:4" x14ac:dyDescent="0.45">
      <c r="D441"/>
    </row>
    <row r="442" spans="4:4" x14ac:dyDescent="0.45">
      <c r="D442"/>
    </row>
    <row r="443" spans="4:4" x14ac:dyDescent="0.45">
      <c r="D443"/>
    </row>
    <row r="444" spans="4:4" x14ac:dyDescent="0.45">
      <c r="D444"/>
    </row>
    <row r="445" spans="4:4" x14ac:dyDescent="0.45">
      <c r="D445"/>
    </row>
    <row r="446" spans="4:4" x14ac:dyDescent="0.45">
      <c r="D446"/>
    </row>
    <row r="447" spans="4:4" x14ac:dyDescent="0.45">
      <c r="D447"/>
    </row>
    <row r="448" spans="4:4" x14ac:dyDescent="0.45">
      <c r="D448"/>
    </row>
    <row r="449" spans="4:4" x14ac:dyDescent="0.45">
      <c r="D449"/>
    </row>
    <row r="450" spans="4:4" x14ac:dyDescent="0.45">
      <c r="D450"/>
    </row>
    <row r="451" spans="4:4" x14ac:dyDescent="0.45">
      <c r="D451"/>
    </row>
    <row r="452" spans="4:4" x14ac:dyDescent="0.45">
      <c r="D452"/>
    </row>
    <row r="453" spans="4:4" x14ac:dyDescent="0.45">
      <c r="D453"/>
    </row>
    <row r="454" spans="4:4" x14ac:dyDescent="0.45">
      <c r="D454"/>
    </row>
    <row r="455" spans="4:4" x14ac:dyDescent="0.45">
      <c r="D455"/>
    </row>
    <row r="456" spans="4:4" x14ac:dyDescent="0.45">
      <c r="D456"/>
    </row>
    <row r="457" spans="4:4" x14ac:dyDescent="0.45">
      <c r="D457"/>
    </row>
    <row r="458" spans="4:4" x14ac:dyDescent="0.45">
      <c r="D458"/>
    </row>
    <row r="459" spans="4:4" x14ac:dyDescent="0.45">
      <c r="D459"/>
    </row>
    <row r="460" spans="4:4" x14ac:dyDescent="0.45">
      <c r="D460"/>
    </row>
    <row r="461" spans="4:4" x14ac:dyDescent="0.45">
      <c r="D461"/>
    </row>
    <row r="462" spans="4:4" x14ac:dyDescent="0.45">
      <c r="D462"/>
    </row>
    <row r="463" spans="4:4" x14ac:dyDescent="0.45">
      <c r="D463"/>
    </row>
    <row r="464" spans="4:4" x14ac:dyDescent="0.45">
      <c r="D464"/>
    </row>
    <row r="465" spans="4:4" x14ac:dyDescent="0.45">
      <c r="D465"/>
    </row>
    <row r="466" spans="4:4" x14ac:dyDescent="0.45">
      <c r="D466"/>
    </row>
    <row r="467" spans="4:4" x14ac:dyDescent="0.45">
      <c r="D467"/>
    </row>
    <row r="468" spans="4:4" x14ac:dyDescent="0.45">
      <c r="D468"/>
    </row>
    <row r="469" spans="4:4" x14ac:dyDescent="0.45">
      <c r="D469"/>
    </row>
    <row r="470" spans="4:4" x14ac:dyDescent="0.45">
      <c r="D470"/>
    </row>
    <row r="471" spans="4:4" x14ac:dyDescent="0.45">
      <c r="D471"/>
    </row>
    <row r="472" spans="4:4" x14ac:dyDescent="0.45">
      <c r="D472"/>
    </row>
    <row r="473" spans="4:4" x14ac:dyDescent="0.45">
      <c r="D473"/>
    </row>
    <row r="474" spans="4:4" x14ac:dyDescent="0.45">
      <c r="D474"/>
    </row>
    <row r="475" spans="4:4" x14ac:dyDescent="0.45">
      <c r="D475"/>
    </row>
    <row r="476" spans="4:4" x14ac:dyDescent="0.45">
      <c r="D476"/>
    </row>
    <row r="477" spans="4:4" x14ac:dyDescent="0.45">
      <c r="D477"/>
    </row>
    <row r="478" spans="4:4" x14ac:dyDescent="0.45">
      <c r="D478"/>
    </row>
    <row r="479" spans="4:4" x14ac:dyDescent="0.45">
      <c r="D479"/>
    </row>
    <row r="480" spans="4:4" x14ac:dyDescent="0.45">
      <c r="D480"/>
    </row>
    <row r="481" spans="4:4" x14ac:dyDescent="0.45">
      <c r="D481"/>
    </row>
    <row r="482" spans="4:4" x14ac:dyDescent="0.45">
      <c r="D482"/>
    </row>
    <row r="483" spans="4:4" x14ac:dyDescent="0.45">
      <c r="D483"/>
    </row>
    <row r="484" spans="4:4" x14ac:dyDescent="0.45">
      <c r="D484"/>
    </row>
    <row r="485" spans="4:4" x14ac:dyDescent="0.45">
      <c r="D485"/>
    </row>
    <row r="486" spans="4:4" x14ac:dyDescent="0.45">
      <c r="D486"/>
    </row>
    <row r="487" spans="4:4" x14ac:dyDescent="0.45">
      <c r="D487"/>
    </row>
    <row r="488" spans="4:4" x14ac:dyDescent="0.45">
      <c r="D488"/>
    </row>
  </sheetData>
  <sortState xmlns:xlrd2="http://schemas.microsoft.com/office/spreadsheetml/2017/richdata2" ref="A2:D488">
    <sortCondition ref="A2:A488"/>
  </sortState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9C8F2-85AE-4CCF-ADC3-8B681265EBDB}">
  <dimension ref="A3:B7"/>
  <sheetViews>
    <sheetView workbookViewId="0"/>
  </sheetViews>
  <sheetFormatPr defaultRowHeight="18" x14ac:dyDescent="0.45"/>
  <cols>
    <col min="1" max="1" width="10.59765625" bestFit="1" customWidth="1"/>
    <col min="2" max="2" width="10.5" bestFit="1" customWidth="1"/>
  </cols>
  <sheetData>
    <row r="3" spans="1:2" x14ac:dyDescent="0.45">
      <c r="A3" s="5" t="s">
        <v>30</v>
      </c>
      <c r="B3" t="s">
        <v>32</v>
      </c>
    </row>
    <row r="4" spans="1:2" x14ac:dyDescent="0.45">
      <c r="A4" s="6" t="s">
        <v>12</v>
      </c>
      <c r="B4" s="7">
        <v>1342</v>
      </c>
    </row>
    <row r="5" spans="1:2" x14ac:dyDescent="0.45">
      <c r="A5" s="6" t="s">
        <v>19</v>
      </c>
      <c r="B5" s="7">
        <v>863</v>
      </c>
    </row>
    <row r="6" spans="1:2" x14ac:dyDescent="0.45">
      <c r="A6" s="6" t="s">
        <v>26</v>
      </c>
      <c r="B6" s="7">
        <v>973</v>
      </c>
    </row>
    <row r="7" spans="1:2" x14ac:dyDescent="0.45">
      <c r="A7" s="6" t="s">
        <v>31</v>
      </c>
      <c r="B7" s="7">
        <v>3178</v>
      </c>
    </row>
  </sheetData>
  <phoneticPr fontId="3"/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092F1-E7A8-44D2-9DE7-43D1DFE9B925}">
  <dimension ref="A3:B35"/>
  <sheetViews>
    <sheetView workbookViewId="0"/>
  </sheetViews>
  <sheetFormatPr defaultRowHeight="18" x14ac:dyDescent="0.45"/>
  <cols>
    <col min="1" max="1" width="10.59765625" bestFit="1" customWidth="1"/>
    <col min="2" max="2" width="10.5" bestFit="1" customWidth="1"/>
  </cols>
  <sheetData>
    <row r="3" spans="1:2" x14ac:dyDescent="0.45">
      <c r="A3" s="5" t="s">
        <v>30</v>
      </c>
      <c r="B3" t="s">
        <v>32</v>
      </c>
    </row>
    <row r="4" spans="1:2" x14ac:dyDescent="0.45">
      <c r="A4" s="8">
        <v>44378</v>
      </c>
      <c r="B4" s="7">
        <v>100</v>
      </c>
    </row>
    <row r="5" spans="1:2" x14ac:dyDescent="0.45">
      <c r="A5" s="8">
        <v>44379</v>
      </c>
      <c r="B5" s="7">
        <v>113</v>
      </c>
    </row>
    <row r="6" spans="1:2" x14ac:dyDescent="0.45">
      <c r="A6" s="8">
        <v>44380</v>
      </c>
      <c r="B6" s="7">
        <v>124</v>
      </c>
    </row>
    <row r="7" spans="1:2" x14ac:dyDescent="0.45">
      <c r="A7" s="8">
        <v>44381</v>
      </c>
      <c r="B7" s="7">
        <v>73</v>
      </c>
    </row>
    <row r="8" spans="1:2" x14ac:dyDescent="0.45">
      <c r="A8" s="8">
        <v>44382</v>
      </c>
      <c r="B8" s="7">
        <v>69</v>
      </c>
    </row>
    <row r="9" spans="1:2" x14ac:dyDescent="0.45">
      <c r="A9" s="8">
        <v>44383</v>
      </c>
      <c r="B9" s="7">
        <v>77</v>
      </c>
    </row>
    <row r="10" spans="1:2" x14ac:dyDescent="0.45">
      <c r="A10" s="8">
        <v>44384</v>
      </c>
      <c r="B10" s="7">
        <v>85</v>
      </c>
    </row>
    <row r="11" spans="1:2" x14ac:dyDescent="0.45">
      <c r="A11" s="8">
        <v>44385</v>
      </c>
      <c r="B11" s="7">
        <v>101</v>
      </c>
    </row>
    <row r="12" spans="1:2" x14ac:dyDescent="0.45">
      <c r="A12" s="8">
        <v>44386</v>
      </c>
      <c r="B12" s="7">
        <v>122</v>
      </c>
    </row>
    <row r="13" spans="1:2" x14ac:dyDescent="0.45">
      <c r="A13" s="8">
        <v>44387</v>
      </c>
      <c r="B13" s="7">
        <v>146</v>
      </c>
    </row>
    <row r="14" spans="1:2" x14ac:dyDescent="0.45">
      <c r="A14" s="8">
        <v>44388</v>
      </c>
      <c r="B14" s="7">
        <v>139</v>
      </c>
    </row>
    <row r="15" spans="1:2" x14ac:dyDescent="0.45">
      <c r="A15" s="8">
        <v>44389</v>
      </c>
      <c r="B15" s="7">
        <v>117</v>
      </c>
    </row>
    <row r="16" spans="1:2" x14ac:dyDescent="0.45">
      <c r="A16" s="8">
        <v>44390</v>
      </c>
      <c r="B16" s="7">
        <v>79</v>
      </c>
    </row>
    <row r="17" spans="1:2" x14ac:dyDescent="0.45">
      <c r="A17" s="8">
        <v>44391</v>
      </c>
      <c r="B17" s="7">
        <v>78</v>
      </c>
    </row>
    <row r="18" spans="1:2" x14ac:dyDescent="0.45">
      <c r="A18" s="8">
        <v>44392</v>
      </c>
      <c r="B18" s="7">
        <v>84</v>
      </c>
    </row>
    <row r="19" spans="1:2" x14ac:dyDescent="0.45">
      <c r="A19" s="8">
        <v>44393</v>
      </c>
      <c r="B19" s="7">
        <v>84</v>
      </c>
    </row>
    <row r="20" spans="1:2" x14ac:dyDescent="0.45">
      <c r="A20" s="8">
        <v>44394</v>
      </c>
      <c r="B20" s="7">
        <v>136</v>
      </c>
    </row>
    <row r="21" spans="1:2" x14ac:dyDescent="0.45">
      <c r="A21" s="8">
        <v>44395</v>
      </c>
      <c r="B21" s="7">
        <v>123</v>
      </c>
    </row>
    <row r="22" spans="1:2" x14ac:dyDescent="0.45">
      <c r="A22" s="8">
        <v>44396</v>
      </c>
      <c r="B22" s="7">
        <v>79</v>
      </c>
    </row>
    <row r="23" spans="1:2" x14ac:dyDescent="0.45">
      <c r="A23" s="8">
        <v>44397</v>
      </c>
      <c r="B23" s="7">
        <v>80</v>
      </c>
    </row>
    <row r="24" spans="1:2" x14ac:dyDescent="0.45">
      <c r="A24" s="8">
        <v>44398</v>
      </c>
      <c r="B24" s="7">
        <v>80</v>
      </c>
    </row>
    <row r="25" spans="1:2" x14ac:dyDescent="0.45">
      <c r="A25" s="8">
        <v>44399</v>
      </c>
      <c r="B25" s="7">
        <v>109</v>
      </c>
    </row>
    <row r="26" spans="1:2" x14ac:dyDescent="0.45">
      <c r="A26" s="8">
        <v>44400</v>
      </c>
      <c r="B26" s="7">
        <v>87</v>
      </c>
    </row>
    <row r="27" spans="1:2" x14ac:dyDescent="0.45">
      <c r="A27" s="8">
        <v>44401</v>
      </c>
      <c r="B27" s="7">
        <v>132</v>
      </c>
    </row>
    <row r="28" spans="1:2" x14ac:dyDescent="0.45">
      <c r="A28" s="8">
        <v>44402</v>
      </c>
      <c r="B28" s="7">
        <v>159</v>
      </c>
    </row>
    <row r="29" spans="1:2" x14ac:dyDescent="0.45">
      <c r="A29" s="8">
        <v>44403</v>
      </c>
      <c r="B29" s="7">
        <v>96</v>
      </c>
    </row>
    <row r="30" spans="1:2" x14ac:dyDescent="0.45">
      <c r="A30" s="8">
        <v>44404</v>
      </c>
      <c r="B30" s="7">
        <v>77</v>
      </c>
    </row>
    <row r="31" spans="1:2" x14ac:dyDescent="0.45">
      <c r="A31" s="8">
        <v>44405</v>
      </c>
      <c r="B31" s="7">
        <v>107</v>
      </c>
    </row>
    <row r="32" spans="1:2" x14ac:dyDescent="0.45">
      <c r="A32" s="8">
        <v>44406</v>
      </c>
      <c r="B32" s="7">
        <v>93</v>
      </c>
    </row>
    <row r="33" spans="1:2" x14ac:dyDescent="0.45">
      <c r="A33" s="8">
        <v>44407</v>
      </c>
      <c r="B33" s="7">
        <v>100</v>
      </c>
    </row>
    <row r="34" spans="1:2" x14ac:dyDescent="0.45">
      <c r="A34" s="8">
        <v>44408</v>
      </c>
      <c r="B34" s="7">
        <v>129</v>
      </c>
    </row>
    <row r="35" spans="1:2" x14ac:dyDescent="0.45">
      <c r="A35" s="8" t="s">
        <v>31</v>
      </c>
      <c r="B35" s="7">
        <v>3178</v>
      </c>
    </row>
  </sheetData>
  <phoneticPr fontId="3"/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8E202-0F00-43E5-A3C3-9E939D459B88}">
  <dimension ref="A3:B7"/>
  <sheetViews>
    <sheetView workbookViewId="0"/>
  </sheetViews>
  <sheetFormatPr defaultRowHeight="18" x14ac:dyDescent="0.45"/>
  <cols>
    <col min="1" max="1" width="10.59765625" bestFit="1" customWidth="1"/>
    <col min="2" max="2" width="10.5" bestFit="1" customWidth="1"/>
  </cols>
  <sheetData>
    <row r="3" spans="1:2" x14ac:dyDescent="0.45">
      <c r="A3" s="5" t="s">
        <v>30</v>
      </c>
      <c r="B3" t="s">
        <v>32</v>
      </c>
    </row>
    <row r="4" spans="1:2" x14ac:dyDescent="0.45">
      <c r="A4" s="6" t="s">
        <v>12</v>
      </c>
      <c r="B4" s="7">
        <v>1342</v>
      </c>
    </row>
    <row r="5" spans="1:2" x14ac:dyDescent="0.45">
      <c r="A5" s="6" t="s">
        <v>26</v>
      </c>
      <c r="B5" s="7">
        <v>973</v>
      </c>
    </row>
    <row r="6" spans="1:2" x14ac:dyDescent="0.45">
      <c r="A6" s="6" t="s">
        <v>19</v>
      </c>
      <c r="B6" s="7">
        <v>863</v>
      </c>
    </row>
    <row r="7" spans="1:2" x14ac:dyDescent="0.45">
      <c r="A7" s="6" t="s">
        <v>31</v>
      </c>
      <c r="B7" s="7">
        <v>3178</v>
      </c>
    </row>
  </sheetData>
  <phoneticPr fontId="3"/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9167E-18DF-4A24-86B5-958D2B9E8D45}">
  <dimension ref="A3:D8"/>
  <sheetViews>
    <sheetView workbookViewId="0"/>
  </sheetViews>
  <sheetFormatPr defaultRowHeight="18" x14ac:dyDescent="0.45"/>
  <cols>
    <col min="1" max="2" width="10.59765625" bestFit="1" customWidth="1"/>
    <col min="3" max="3" width="6.796875" bestFit="1" customWidth="1"/>
    <col min="4" max="4" width="5.3984375" bestFit="1" customWidth="1"/>
    <col min="5" max="5" width="11" bestFit="1" customWidth="1"/>
    <col min="6" max="6" width="8.8984375" bestFit="1" customWidth="1"/>
    <col min="7" max="7" width="10.19921875" bestFit="1" customWidth="1"/>
    <col min="8" max="8" width="8.5" bestFit="1" customWidth="1"/>
    <col min="9" max="9" width="11" bestFit="1" customWidth="1"/>
    <col min="10" max="10" width="5.3984375" bestFit="1" customWidth="1"/>
  </cols>
  <sheetData>
    <row r="3" spans="1:4" x14ac:dyDescent="0.45">
      <c r="A3" s="5" t="s">
        <v>32</v>
      </c>
      <c r="B3" s="5" t="s">
        <v>34</v>
      </c>
    </row>
    <row r="4" spans="1:4" x14ac:dyDescent="0.45">
      <c r="A4" s="5" t="s">
        <v>30</v>
      </c>
      <c r="B4" t="s">
        <v>9</v>
      </c>
      <c r="C4" t="s">
        <v>29</v>
      </c>
      <c r="D4" t="s">
        <v>31</v>
      </c>
    </row>
    <row r="5" spans="1:4" x14ac:dyDescent="0.45">
      <c r="A5" s="6" t="s">
        <v>26</v>
      </c>
      <c r="B5" s="7">
        <v>356</v>
      </c>
      <c r="C5" s="7">
        <v>617</v>
      </c>
      <c r="D5" s="7">
        <v>973</v>
      </c>
    </row>
    <row r="6" spans="1:4" x14ac:dyDescent="0.45">
      <c r="A6" s="6" t="s">
        <v>19</v>
      </c>
      <c r="B6" s="7">
        <v>478</v>
      </c>
      <c r="C6" s="7">
        <v>385</v>
      </c>
      <c r="D6" s="7">
        <v>863</v>
      </c>
    </row>
    <row r="7" spans="1:4" x14ac:dyDescent="0.45">
      <c r="A7" s="6" t="s">
        <v>12</v>
      </c>
      <c r="B7" s="7">
        <v>599</v>
      </c>
      <c r="C7" s="7">
        <v>743</v>
      </c>
      <c r="D7" s="7">
        <v>1342</v>
      </c>
    </row>
    <row r="8" spans="1:4" x14ac:dyDescent="0.45">
      <c r="A8" s="6" t="s">
        <v>31</v>
      </c>
      <c r="B8" s="7">
        <v>1433</v>
      </c>
      <c r="C8" s="7">
        <v>1745</v>
      </c>
      <c r="D8" s="7">
        <v>3178</v>
      </c>
    </row>
  </sheetData>
  <phoneticPr fontId="3"/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C3926-DC70-44F4-9644-C377465ECA8B}">
  <dimension ref="A1:D11"/>
  <sheetViews>
    <sheetView workbookViewId="0"/>
  </sheetViews>
  <sheetFormatPr defaultRowHeight="18" x14ac:dyDescent="0.45"/>
  <cols>
    <col min="1" max="1" width="13.19921875" bestFit="1" customWidth="1"/>
    <col min="2" max="2" width="25.5" bestFit="1" customWidth="1"/>
    <col min="3" max="4" width="11.59765625" customWidth="1"/>
  </cols>
  <sheetData>
    <row r="1" spans="1:4" ht="22.2" x14ac:dyDescent="0.45">
      <c r="A1" s="9" t="s">
        <v>35</v>
      </c>
      <c r="B1" s="10"/>
    </row>
    <row r="2" spans="1:4" x14ac:dyDescent="0.45">
      <c r="A2" s="11"/>
      <c r="B2" s="12"/>
      <c r="C2" s="13"/>
      <c r="D2" s="13"/>
    </row>
    <row r="3" spans="1:4" x14ac:dyDescent="0.45">
      <c r="A3" s="14" t="s">
        <v>6</v>
      </c>
      <c r="B3" s="14" t="s">
        <v>5</v>
      </c>
      <c r="C3" s="14" t="s">
        <v>36</v>
      </c>
      <c r="D3" s="14" t="s">
        <v>37</v>
      </c>
    </row>
    <row r="4" spans="1:4" x14ac:dyDescent="0.45">
      <c r="A4" s="15" t="s">
        <v>38</v>
      </c>
      <c r="B4" s="15" t="s">
        <v>11</v>
      </c>
      <c r="C4" s="15">
        <v>208</v>
      </c>
      <c r="D4" s="15">
        <v>252</v>
      </c>
    </row>
    <row r="5" spans="1:4" x14ac:dyDescent="0.45">
      <c r="A5" s="15" t="s">
        <v>38</v>
      </c>
      <c r="B5" s="15" t="s">
        <v>14</v>
      </c>
      <c r="C5" s="15">
        <v>199</v>
      </c>
      <c r="D5" s="15">
        <v>234</v>
      </c>
    </row>
    <row r="6" spans="1:4" x14ac:dyDescent="0.45">
      <c r="A6" s="15" t="s">
        <v>38</v>
      </c>
      <c r="B6" s="15" t="s">
        <v>16</v>
      </c>
      <c r="C6" s="15">
        <v>192</v>
      </c>
      <c r="D6" s="15">
        <v>257</v>
      </c>
    </row>
    <row r="7" spans="1:4" x14ac:dyDescent="0.45">
      <c r="A7" s="15" t="s">
        <v>39</v>
      </c>
      <c r="B7" s="15" t="s">
        <v>18</v>
      </c>
      <c r="C7" s="15">
        <v>91</v>
      </c>
      <c r="D7" s="15">
        <v>100</v>
      </c>
    </row>
    <row r="8" spans="1:4" x14ac:dyDescent="0.45">
      <c r="A8" s="15" t="s">
        <v>39</v>
      </c>
      <c r="B8" s="15" t="s">
        <v>21</v>
      </c>
      <c r="C8" s="15">
        <v>256</v>
      </c>
      <c r="D8" s="15">
        <v>168</v>
      </c>
    </row>
    <row r="9" spans="1:4" x14ac:dyDescent="0.45">
      <c r="A9" s="15" t="s">
        <v>39</v>
      </c>
      <c r="B9" s="15" t="s">
        <v>23</v>
      </c>
      <c r="C9" s="15">
        <v>131</v>
      </c>
      <c r="D9" s="15">
        <v>117</v>
      </c>
    </row>
    <row r="10" spans="1:4" x14ac:dyDescent="0.45">
      <c r="A10" s="15" t="s">
        <v>40</v>
      </c>
      <c r="B10" s="15" t="s">
        <v>25</v>
      </c>
      <c r="C10" s="15">
        <v>176</v>
      </c>
      <c r="D10" s="15">
        <v>271</v>
      </c>
    </row>
    <row r="11" spans="1:4" x14ac:dyDescent="0.45">
      <c r="A11" s="15" t="s">
        <v>40</v>
      </c>
      <c r="B11" s="15" t="s">
        <v>28</v>
      </c>
      <c r="C11" s="15">
        <v>180</v>
      </c>
      <c r="D11" s="15">
        <v>346</v>
      </c>
    </row>
  </sheetData>
  <phoneticPr fontId="3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808BA-5013-48DD-901F-8D4F13A3F991}">
  <dimension ref="A1:G34"/>
  <sheetViews>
    <sheetView workbookViewId="0"/>
  </sheetViews>
  <sheetFormatPr defaultRowHeight="18" x14ac:dyDescent="0.45"/>
  <cols>
    <col min="1" max="3" width="9" customWidth="1"/>
    <col min="4" max="4" width="7.09765625" customWidth="1"/>
  </cols>
  <sheetData>
    <row r="1" spans="1:7" ht="22.2" x14ac:dyDescent="0.45">
      <c r="A1" s="9" t="s">
        <v>41</v>
      </c>
      <c r="B1" s="10"/>
    </row>
    <row r="3" spans="1:7" x14ac:dyDescent="0.45">
      <c r="A3" s="16" t="s">
        <v>42</v>
      </c>
      <c r="B3" s="16" t="s">
        <v>43</v>
      </c>
      <c r="C3" s="16" t="s">
        <v>44</v>
      </c>
      <c r="F3" t="s">
        <v>43</v>
      </c>
      <c r="G3" t="s">
        <v>44</v>
      </c>
    </row>
    <row r="4" spans="1:7" x14ac:dyDescent="0.45">
      <c r="A4" s="17">
        <v>44378</v>
      </c>
      <c r="B4" s="18">
        <v>56</v>
      </c>
      <c r="C4" s="18">
        <v>44</v>
      </c>
      <c r="D4" s="7"/>
      <c r="E4" t="s">
        <v>45</v>
      </c>
      <c r="F4" s="19">
        <f>AVERAGE(B4:B34)</f>
        <v>46.225806451612904</v>
      </c>
      <c r="G4" s="19">
        <f>AVERAGE(C4:C34)</f>
        <v>56.29032258064516</v>
      </c>
    </row>
    <row r="5" spans="1:7" x14ac:dyDescent="0.45">
      <c r="A5" s="17">
        <v>44379</v>
      </c>
      <c r="B5" s="18">
        <v>58</v>
      </c>
      <c r="C5" s="18">
        <v>55</v>
      </c>
      <c r="D5" s="7"/>
      <c r="E5" t="s">
        <v>46</v>
      </c>
      <c r="F5">
        <f>MEDIAN(B4:B34)</f>
        <v>46</v>
      </c>
      <c r="G5">
        <f>MEDIAN(C4:C34)</f>
        <v>44</v>
      </c>
    </row>
    <row r="6" spans="1:7" x14ac:dyDescent="0.45">
      <c r="A6" s="17">
        <v>44380</v>
      </c>
      <c r="B6" s="18">
        <v>70</v>
      </c>
      <c r="C6" s="18">
        <v>54</v>
      </c>
      <c r="D6" s="7"/>
    </row>
    <row r="7" spans="1:7" x14ac:dyDescent="0.45">
      <c r="A7" s="17">
        <v>44381</v>
      </c>
      <c r="B7" s="18">
        <v>32</v>
      </c>
      <c r="C7" s="18">
        <v>41</v>
      </c>
      <c r="D7" s="7"/>
    </row>
    <row r="8" spans="1:7" x14ac:dyDescent="0.45">
      <c r="A8" s="17">
        <v>44382</v>
      </c>
      <c r="B8" s="18">
        <v>30</v>
      </c>
      <c r="C8" s="18">
        <v>39</v>
      </c>
      <c r="D8" s="7"/>
    </row>
    <row r="9" spans="1:7" x14ac:dyDescent="0.45">
      <c r="A9" s="17">
        <v>44383</v>
      </c>
      <c r="B9" s="18">
        <v>44</v>
      </c>
      <c r="C9" s="18">
        <v>33</v>
      </c>
      <c r="D9" s="7"/>
    </row>
    <row r="10" spans="1:7" x14ac:dyDescent="0.45">
      <c r="A10" s="17">
        <v>44384</v>
      </c>
      <c r="B10" s="18">
        <v>35</v>
      </c>
      <c r="C10" s="18">
        <v>50</v>
      </c>
      <c r="D10" s="7"/>
    </row>
    <row r="11" spans="1:7" x14ac:dyDescent="0.45">
      <c r="A11" s="17">
        <v>44385</v>
      </c>
      <c r="B11" s="18">
        <v>53</v>
      </c>
      <c r="C11" s="18">
        <v>48</v>
      </c>
      <c r="D11" s="7"/>
    </row>
    <row r="12" spans="1:7" x14ac:dyDescent="0.45">
      <c r="A12" s="17">
        <v>44386</v>
      </c>
      <c r="B12" s="18">
        <v>55</v>
      </c>
      <c r="C12" s="18">
        <v>67</v>
      </c>
      <c r="D12" s="7"/>
    </row>
    <row r="13" spans="1:7" x14ac:dyDescent="0.45">
      <c r="A13" s="17">
        <v>44387</v>
      </c>
      <c r="B13" s="18">
        <v>37</v>
      </c>
      <c r="C13" s="18">
        <v>109</v>
      </c>
      <c r="D13" s="7"/>
    </row>
    <row r="14" spans="1:7" x14ac:dyDescent="0.45">
      <c r="A14" s="17">
        <v>44388</v>
      </c>
      <c r="B14" s="18">
        <v>46</v>
      </c>
      <c r="C14" s="18">
        <v>93</v>
      </c>
      <c r="D14" s="7"/>
    </row>
    <row r="15" spans="1:7" x14ac:dyDescent="0.45">
      <c r="A15" s="17">
        <v>44389</v>
      </c>
      <c r="B15" s="18">
        <v>73</v>
      </c>
      <c r="C15" s="18">
        <v>44</v>
      </c>
      <c r="D15" s="7"/>
    </row>
    <row r="16" spans="1:7" x14ac:dyDescent="0.45">
      <c r="A16" s="17">
        <v>44390</v>
      </c>
      <c r="B16" s="18">
        <v>40</v>
      </c>
      <c r="C16" s="18">
        <v>39</v>
      </c>
      <c r="D16" s="7"/>
    </row>
    <row r="17" spans="1:4" x14ac:dyDescent="0.45">
      <c r="A17" s="17">
        <v>44391</v>
      </c>
      <c r="B17" s="18">
        <v>43</v>
      </c>
      <c r="C17" s="18">
        <v>35</v>
      </c>
      <c r="D17" s="7"/>
    </row>
    <row r="18" spans="1:4" x14ac:dyDescent="0.45">
      <c r="A18" s="17">
        <v>44392</v>
      </c>
      <c r="B18" s="18">
        <v>35</v>
      </c>
      <c r="C18" s="18">
        <v>49</v>
      </c>
      <c r="D18" s="7"/>
    </row>
    <row r="19" spans="1:4" x14ac:dyDescent="0.45">
      <c r="A19" s="17">
        <v>44393</v>
      </c>
      <c r="B19" s="18">
        <v>46</v>
      </c>
      <c r="C19" s="18">
        <v>38</v>
      </c>
      <c r="D19" s="7"/>
    </row>
    <row r="20" spans="1:4" x14ac:dyDescent="0.45">
      <c r="A20" s="17">
        <v>44394</v>
      </c>
      <c r="B20" s="18">
        <v>27</v>
      </c>
      <c r="C20" s="18">
        <v>109</v>
      </c>
      <c r="D20" s="7"/>
    </row>
    <row r="21" spans="1:4" x14ac:dyDescent="0.45">
      <c r="A21" s="17">
        <v>44395</v>
      </c>
      <c r="B21" s="18">
        <v>31</v>
      </c>
      <c r="C21" s="18">
        <v>92</v>
      </c>
      <c r="D21" s="7"/>
    </row>
    <row r="22" spans="1:4" x14ac:dyDescent="0.45">
      <c r="A22" s="17">
        <v>44396</v>
      </c>
      <c r="B22" s="18">
        <v>47</v>
      </c>
      <c r="C22" s="18">
        <v>32</v>
      </c>
      <c r="D22" s="7"/>
    </row>
    <row r="23" spans="1:4" x14ac:dyDescent="0.45">
      <c r="A23" s="17">
        <v>44397</v>
      </c>
      <c r="B23" s="18">
        <v>47</v>
      </c>
      <c r="C23" s="18">
        <v>33</v>
      </c>
      <c r="D23" s="7"/>
    </row>
    <row r="24" spans="1:4" x14ac:dyDescent="0.45">
      <c r="A24" s="17">
        <v>44398</v>
      </c>
      <c r="B24" s="18">
        <v>37</v>
      </c>
      <c r="C24" s="18">
        <v>43</v>
      </c>
      <c r="D24" s="7"/>
    </row>
    <row r="25" spans="1:4" x14ac:dyDescent="0.45">
      <c r="A25" s="17">
        <v>44399</v>
      </c>
      <c r="B25" s="18">
        <v>52</v>
      </c>
      <c r="C25" s="18">
        <v>57</v>
      </c>
      <c r="D25" s="7"/>
    </row>
    <row r="26" spans="1:4" x14ac:dyDescent="0.45">
      <c r="A26" s="17">
        <v>44400</v>
      </c>
      <c r="B26" s="18">
        <v>53</v>
      </c>
      <c r="C26" s="18">
        <v>34</v>
      </c>
      <c r="D26" s="7"/>
    </row>
    <row r="27" spans="1:4" x14ac:dyDescent="0.45">
      <c r="A27" s="17">
        <v>44401</v>
      </c>
      <c r="B27" s="18">
        <v>34</v>
      </c>
      <c r="C27" s="18">
        <v>98</v>
      </c>
      <c r="D27" s="7"/>
    </row>
    <row r="28" spans="1:4" x14ac:dyDescent="0.45">
      <c r="A28" s="17">
        <v>44402</v>
      </c>
      <c r="B28" s="18">
        <v>43</v>
      </c>
      <c r="C28" s="18">
        <v>116</v>
      </c>
      <c r="D28" s="7"/>
    </row>
    <row r="29" spans="1:4" x14ac:dyDescent="0.45">
      <c r="A29" s="17">
        <v>44403</v>
      </c>
      <c r="B29" s="18">
        <v>63</v>
      </c>
      <c r="C29" s="18">
        <v>33</v>
      </c>
      <c r="D29" s="7"/>
    </row>
    <row r="30" spans="1:4" x14ac:dyDescent="0.45">
      <c r="A30" s="17">
        <v>44404</v>
      </c>
      <c r="B30" s="18">
        <v>47</v>
      </c>
      <c r="C30" s="18">
        <v>30</v>
      </c>
      <c r="D30" s="7"/>
    </row>
    <row r="31" spans="1:4" x14ac:dyDescent="0.45">
      <c r="A31" s="17">
        <v>44405</v>
      </c>
      <c r="B31" s="18">
        <v>53</v>
      </c>
      <c r="C31" s="18">
        <v>54</v>
      </c>
      <c r="D31" s="7"/>
    </row>
    <row r="32" spans="1:4" x14ac:dyDescent="0.45">
      <c r="A32" s="17">
        <v>44406</v>
      </c>
      <c r="B32" s="18">
        <v>52</v>
      </c>
      <c r="C32" s="18">
        <v>41</v>
      </c>
      <c r="D32" s="7"/>
    </row>
    <row r="33" spans="1:4" x14ac:dyDescent="0.45">
      <c r="A33" s="17">
        <v>44407</v>
      </c>
      <c r="B33" s="18">
        <v>61</v>
      </c>
      <c r="C33" s="18">
        <v>39</v>
      </c>
      <c r="D33" s="7"/>
    </row>
    <row r="34" spans="1:4" x14ac:dyDescent="0.45">
      <c r="A34" s="17">
        <v>44408</v>
      </c>
      <c r="B34" s="18">
        <v>33</v>
      </c>
      <c r="C34" s="18">
        <v>96</v>
      </c>
      <c r="D34" s="7"/>
    </row>
  </sheetData>
  <phoneticPr fontId="3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33731-8DC2-4112-8314-AC57C14B5E06}">
  <dimension ref="A1:C65"/>
  <sheetViews>
    <sheetView workbookViewId="0"/>
  </sheetViews>
  <sheetFormatPr defaultRowHeight="18" x14ac:dyDescent="0.45"/>
  <cols>
    <col min="2" max="2" width="9" customWidth="1"/>
  </cols>
  <sheetData>
    <row r="1" spans="1:3" ht="22.2" x14ac:dyDescent="0.45">
      <c r="A1" s="9" t="s">
        <v>72</v>
      </c>
    </row>
    <row r="3" spans="1:3" x14ac:dyDescent="0.45">
      <c r="A3" s="16" t="s">
        <v>42</v>
      </c>
      <c r="B3" s="16" t="s">
        <v>47</v>
      </c>
      <c r="C3" s="16" t="s">
        <v>48</v>
      </c>
    </row>
    <row r="4" spans="1:3" x14ac:dyDescent="0.45">
      <c r="A4" s="17">
        <v>44378</v>
      </c>
      <c r="B4" s="11">
        <v>100</v>
      </c>
    </row>
    <row r="5" spans="1:3" x14ac:dyDescent="0.45">
      <c r="A5" s="17">
        <v>44379</v>
      </c>
      <c r="B5" s="11">
        <v>113</v>
      </c>
    </row>
    <row r="6" spans="1:3" x14ac:dyDescent="0.45">
      <c r="A6" s="17">
        <v>44380</v>
      </c>
      <c r="B6" s="11">
        <v>124</v>
      </c>
    </row>
    <row r="7" spans="1:3" x14ac:dyDescent="0.45">
      <c r="A7" s="17">
        <v>44381</v>
      </c>
      <c r="B7" s="11">
        <v>73</v>
      </c>
    </row>
    <row r="8" spans="1:3" x14ac:dyDescent="0.45">
      <c r="A8" s="17">
        <v>44382</v>
      </c>
      <c r="B8" s="11">
        <v>69</v>
      </c>
    </row>
    <row r="9" spans="1:3" x14ac:dyDescent="0.45">
      <c r="A9" s="17">
        <v>44383</v>
      </c>
      <c r="B9" s="11">
        <v>77</v>
      </c>
    </row>
    <row r="10" spans="1:3" x14ac:dyDescent="0.45">
      <c r="A10" s="17">
        <v>44384</v>
      </c>
      <c r="B10" s="11">
        <v>85</v>
      </c>
    </row>
    <row r="11" spans="1:3" x14ac:dyDescent="0.45">
      <c r="A11" s="17">
        <v>44385</v>
      </c>
      <c r="B11" s="11">
        <v>101</v>
      </c>
    </row>
    <row r="12" spans="1:3" x14ac:dyDescent="0.45">
      <c r="A12" s="17">
        <v>44386</v>
      </c>
      <c r="B12" s="11">
        <v>122</v>
      </c>
    </row>
    <row r="13" spans="1:3" x14ac:dyDescent="0.45">
      <c r="A13" s="17">
        <v>44387</v>
      </c>
      <c r="B13" s="11">
        <v>146</v>
      </c>
    </row>
    <row r="14" spans="1:3" x14ac:dyDescent="0.45">
      <c r="A14" s="17">
        <v>44388</v>
      </c>
      <c r="B14" s="11">
        <v>139</v>
      </c>
    </row>
    <row r="15" spans="1:3" x14ac:dyDescent="0.45">
      <c r="A15" s="17">
        <v>44389</v>
      </c>
      <c r="B15" s="11">
        <v>117</v>
      </c>
    </row>
    <row r="16" spans="1:3" x14ac:dyDescent="0.45">
      <c r="A16" s="17">
        <v>44390</v>
      </c>
      <c r="B16" s="11">
        <v>79</v>
      </c>
    </row>
    <row r="17" spans="1:2" x14ac:dyDescent="0.45">
      <c r="A17" s="17">
        <v>44391</v>
      </c>
      <c r="B17" s="11">
        <v>78</v>
      </c>
    </row>
    <row r="18" spans="1:2" x14ac:dyDescent="0.45">
      <c r="A18" s="17">
        <v>44392</v>
      </c>
      <c r="B18" s="11">
        <v>84</v>
      </c>
    </row>
    <row r="19" spans="1:2" x14ac:dyDescent="0.45">
      <c r="A19" s="17">
        <v>44393</v>
      </c>
      <c r="B19" s="11">
        <v>84</v>
      </c>
    </row>
    <row r="20" spans="1:2" x14ac:dyDescent="0.45">
      <c r="A20" s="17">
        <v>44394</v>
      </c>
      <c r="B20" s="11">
        <v>136</v>
      </c>
    </row>
    <row r="21" spans="1:2" x14ac:dyDescent="0.45">
      <c r="A21" s="17">
        <v>44395</v>
      </c>
      <c r="B21" s="11">
        <v>123</v>
      </c>
    </row>
    <row r="22" spans="1:2" x14ac:dyDescent="0.45">
      <c r="A22" s="17">
        <v>44396</v>
      </c>
      <c r="B22" s="11">
        <v>79</v>
      </c>
    </row>
    <row r="23" spans="1:2" x14ac:dyDescent="0.45">
      <c r="A23" s="17">
        <v>44397</v>
      </c>
      <c r="B23" s="11">
        <v>80</v>
      </c>
    </row>
    <row r="24" spans="1:2" x14ac:dyDescent="0.45">
      <c r="A24" s="17">
        <v>44398</v>
      </c>
      <c r="B24" s="11">
        <v>80</v>
      </c>
    </row>
    <row r="25" spans="1:2" x14ac:dyDescent="0.45">
      <c r="A25" s="17">
        <v>44399</v>
      </c>
      <c r="B25" s="11">
        <v>109</v>
      </c>
    </row>
    <row r="26" spans="1:2" x14ac:dyDescent="0.45">
      <c r="A26" s="17">
        <v>44400</v>
      </c>
      <c r="B26" s="11">
        <v>87</v>
      </c>
    </row>
    <row r="27" spans="1:2" x14ac:dyDescent="0.45">
      <c r="A27" s="17">
        <v>44401</v>
      </c>
      <c r="B27" s="11">
        <v>132</v>
      </c>
    </row>
    <row r="28" spans="1:2" x14ac:dyDescent="0.45">
      <c r="A28" s="17">
        <v>44402</v>
      </c>
      <c r="B28" s="11">
        <v>159</v>
      </c>
    </row>
    <row r="29" spans="1:2" x14ac:dyDescent="0.45">
      <c r="A29" s="17">
        <v>44403</v>
      </c>
      <c r="B29" s="11">
        <v>96</v>
      </c>
    </row>
    <row r="30" spans="1:2" x14ac:dyDescent="0.45">
      <c r="A30" s="17">
        <v>44404</v>
      </c>
      <c r="B30" s="11">
        <v>77</v>
      </c>
    </row>
    <row r="31" spans="1:2" x14ac:dyDescent="0.45">
      <c r="A31" s="17">
        <v>44405</v>
      </c>
      <c r="B31" s="11">
        <v>107</v>
      </c>
    </row>
    <row r="32" spans="1:2" x14ac:dyDescent="0.45">
      <c r="A32" s="17">
        <v>44406</v>
      </c>
      <c r="B32" s="11">
        <v>93</v>
      </c>
    </row>
    <row r="33" spans="1:2" x14ac:dyDescent="0.45">
      <c r="A33" s="17">
        <v>44407</v>
      </c>
      <c r="B33" s="11">
        <v>100</v>
      </c>
    </row>
    <row r="34" spans="1:2" x14ac:dyDescent="0.45">
      <c r="A34" s="17">
        <v>44408</v>
      </c>
      <c r="B34" s="11">
        <v>129</v>
      </c>
    </row>
    <row r="35" spans="1:2" x14ac:dyDescent="0.45">
      <c r="A35" s="17">
        <v>44409</v>
      </c>
      <c r="B35" s="11">
        <v>151</v>
      </c>
    </row>
    <row r="36" spans="1:2" x14ac:dyDescent="0.45">
      <c r="A36" s="17">
        <v>44410</v>
      </c>
      <c r="B36" s="11">
        <v>103</v>
      </c>
    </row>
    <row r="37" spans="1:2" x14ac:dyDescent="0.45">
      <c r="A37" s="17">
        <v>44411</v>
      </c>
      <c r="B37" s="11">
        <v>97</v>
      </c>
    </row>
    <row r="38" spans="1:2" x14ac:dyDescent="0.45">
      <c r="A38" s="17">
        <v>44412</v>
      </c>
      <c r="B38" s="11">
        <v>100</v>
      </c>
    </row>
    <row r="39" spans="1:2" x14ac:dyDescent="0.45">
      <c r="A39" s="17">
        <v>44413</v>
      </c>
      <c r="B39" s="11">
        <v>95</v>
      </c>
    </row>
    <row r="40" spans="1:2" x14ac:dyDescent="0.45">
      <c r="A40" s="17">
        <v>44414</v>
      </c>
      <c r="B40" s="11">
        <v>113</v>
      </c>
    </row>
    <row r="41" spans="1:2" x14ac:dyDescent="0.45">
      <c r="A41" s="17">
        <v>44415</v>
      </c>
      <c r="B41" s="11">
        <v>161</v>
      </c>
    </row>
    <row r="42" spans="1:2" x14ac:dyDescent="0.45">
      <c r="A42" s="17">
        <v>44416</v>
      </c>
      <c r="B42" s="11">
        <v>175</v>
      </c>
    </row>
    <row r="43" spans="1:2" x14ac:dyDescent="0.45">
      <c r="A43" s="17">
        <v>44417</v>
      </c>
      <c r="B43" s="11">
        <v>115</v>
      </c>
    </row>
    <row r="44" spans="1:2" x14ac:dyDescent="0.45">
      <c r="A44" s="17">
        <v>44418</v>
      </c>
      <c r="B44" s="11">
        <v>110</v>
      </c>
    </row>
    <row r="45" spans="1:2" x14ac:dyDescent="0.45">
      <c r="A45" s="17">
        <v>44419</v>
      </c>
      <c r="B45" s="11">
        <v>104</v>
      </c>
    </row>
    <row r="46" spans="1:2" x14ac:dyDescent="0.45">
      <c r="A46" s="17">
        <v>44420</v>
      </c>
      <c r="B46" s="11">
        <v>105</v>
      </c>
    </row>
    <row r="47" spans="1:2" x14ac:dyDescent="0.45">
      <c r="A47" s="17">
        <v>44421</v>
      </c>
      <c r="B47" s="11">
        <v>98</v>
      </c>
    </row>
    <row r="48" spans="1:2" x14ac:dyDescent="0.45">
      <c r="A48" s="17">
        <v>44422</v>
      </c>
      <c r="B48" s="11">
        <v>184</v>
      </c>
    </row>
    <row r="49" spans="1:2" x14ac:dyDescent="0.45">
      <c r="A49" s="17">
        <v>44423</v>
      </c>
      <c r="B49" s="11">
        <v>163</v>
      </c>
    </row>
    <row r="50" spans="1:2" x14ac:dyDescent="0.45">
      <c r="A50" s="17">
        <v>44424</v>
      </c>
      <c r="B50" s="11">
        <v>82</v>
      </c>
    </row>
    <row r="51" spans="1:2" x14ac:dyDescent="0.45">
      <c r="A51" s="17">
        <v>44425</v>
      </c>
      <c r="B51" s="11">
        <v>80</v>
      </c>
    </row>
    <row r="52" spans="1:2" x14ac:dyDescent="0.45">
      <c r="A52" s="17">
        <v>44426</v>
      </c>
      <c r="B52" s="11">
        <v>95</v>
      </c>
    </row>
    <row r="53" spans="1:2" x14ac:dyDescent="0.45">
      <c r="A53" s="17">
        <v>44427</v>
      </c>
      <c r="B53" s="11">
        <v>90</v>
      </c>
    </row>
    <row r="54" spans="1:2" x14ac:dyDescent="0.45">
      <c r="A54" s="17">
        <v>44428</v>
      </c>
      <c r="B54" s="11">
        <v>67</v>
      </c>
    </row>
    <row r="55" spans="1:2" x14ac:dyDescent="0.45">
      <c r="A55" s="17">
        <v>44429</v>
      </c>
      <c r="B55" s="11">
        <v>112</v>
      </c>
    </row>
    <row r="56" spans="1:2" x14ac:dyDescent="0.45">
      <c r="A56" s="17">
        <v>44430</v>
      </c>
      <c r="B56" s="11">
        <v>103</v>
      </c>
    </row>
    <row r="57" spans="1:2" x14ac:dyDescent="0.45">
      <c r="A57" s="17">
        <v>44431</v>
      </c>
      <c r="B57" s="11">
        <v>76</v>
      </c>
    </row>
    <row r="58" spans="1:2" x14ac:dyDescent="0.45">
      <c r="A58" s="17">
        <v>44432</v>
      </c>
      <c r="B58" s="11">
        <v>59</v>
      </c>
    </row>
    <row r="59" spans="1:2" x14ac:dyDescent="0.45">
      <c r="A59" s="17">
        <v>44433</v>
      </c>
      <c r="B59" s="11">
        <v>69</v>
      </c>
    </row>
    <row r="60" spans="1:2" x14ac:dyDescent="0.45">
      <c r="A60" s="17">
        <v>44434</v>
      </c>
      <c r="B60" s="11">
        <v>82</v>
      </c>
    </row>
    <row r="61" spans="1:2" x14ac:dyDescent="0.45">
      <c r="A61" s="17">
        <v>44435</v>
      </c>
      <c r="B61" s="11">
        <v>87</v>
      </c>
    </row>
    <row r="62" spans="1:2" x14ac:dyDescent="0.45">
      <c r="A62" s="17">
        <v>44436</v>
      </c>
      <c r="B62" s="11">
        <v>100</v>
      </c>
    </row>
    <row r="63" spans="1:2" x14ac:dyDescent="0.45">
      <c r="A63" s="17">
        <v>44437</v>
      </c>
      <c r="B63" s="11">
        <v>49</v>
      </c>
    </row>
    <row r="64" spans="1:2" x14ac:dyDescent="0.45">
      <c r="A64" s="17">
        <v>44438</v>
      </c>
      <c r="B64" s="11">
        <v>62</v>
      </c>
    </row>
    <row r="65" spans="1:2" x14ac:dyDescent="0.45">
      <c r="A65" s="17">
        <v>44439</v>
      </c>
      <c r="B65" s="11">
        <v>78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7月</vt:lpstr>
      <vt:lpstr>商品一覧</vt:lpstr>
      <vt:lpstr>大小</vt:lpstr>
      <vt:lpstr>推移</vt:lpstr>
      <vt:lpstr>割合</vt:lpstr>
      <vt:lpstr>店舗割合</vt:lpstr>
      <vt:lpstr>ヒートマップ</vt:lpstr>
      <vt:lpstr>ヒストグラム</vt:lpstr>
      <vt:lpstr>時系列</vt:lpstr>
      <vt:lpstr>週単位</vt:lpstr>
      <vt:lpstr>前週比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2021-08-19T04:36:59Z</dcterms:created>
  <dcterms:modified xsi:type="dcterms:W3CDTF">2021-10-13T01:48:01Z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2021-09-21T00:21:02Z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669fa337-a48f-4e30-9710-6b86745dddbe</vt:lpwstr>
  </property>
  <property fmtid="{D5CDD505-2E9C-101B-9397-08002B2CF9AE}" pid="8" name="MSIP_Label_a7295cc1-d279-42ac-ab4d-3b0f4fece050_ContentBits">
    <vt:lpwstr>0</vt:lpwstr>
  </property>
</Properties>
</file>