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10.168.128.41\disk1\back-all\kaihatsu\●開発中テキスト\57_MOS Excel2019 Expert\01_題材\03_MOS-Excel 365 2019-Expert(1)(確定ファイル）\MOS-Excel 365 2019-Expert(1)\"/>
    </mc:Choice>
  </mc:AlternateContent>
  <xr:revisionPtr revIDLastSave="0" documentId="13_ncr:1_{6BB449E3-4EE3-46F0-B13C-99A180473703}" xr6:coauthVersionLast="45" xr6:coauthVersionMax="45" xr10:uidLastSave="{00000000-0000-0000-0000-000000000000}"/>
  <bookViews>
    <workbookView xWindow="1536" yWindow="1248" windowWidth="20832" windowHeight="11712" xr2:uid="{B7822B54-3638-4AFA-8D9C-D23355B9C926}"/>
  </bookViews>
  <sheets>
    <sheet name="売上集計" sheetId="2" r:id="rId1"/>
    <sheet name="売上明細" sheetId="5" r:id="rId2"/>
    <sheet name="担当者マスター" sheetId="4" r:id="rId3"/>
    <sheet name="商品マスター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5" l="1"/>
  <c r="H5" i="5" l="1"/>
  <c r="I5" i="5"/>
  <c r="H6" i="5"/>
  <c r="I6" i="5"/>
  <c r="K6" i="5" s="1"/>
  <c r="H7" i="5"/>
  <c r="I7" i="5"/>
  <c r="K7" i="5" s="1"/>
  <c r="H8" i="5"/>
  <c r="I8" i="5"/>
  <c r="K8" i="5" s="1"/>
  <c r="H9" i="5"/>
  <c r="I9" i="5"/>
  <c r="K9" i="5" s="1"/>
  <c r="H10" i="5"/>
  <c r="I10" i="5"/>
  <c r="K10" i="5" s="1"/>
  <c r="H11" i="5"/>
  <c r="I11" i="5"/>
  <c r="H12" i="5"/>
  <c r="I12" i="5"/>
  <c r="K12" i="5" s="1"/>
  <c r="H13" i="5"/>
  <c r="I13" i="5"/>
  <c r="K13" i="5" s="1"/>
  <c r="H14" i="5"/>
  <c r="I14" i="5"/>
  <c r="K14" i="5" s="1"/>
  <c r="H15" i="5"/>
  <c r="I15" i="5"/>
  <c r="K15" i="5" s="1"/>
  <c r="H16" i="5"/>
  <c r="I16" i="5"/>
  <c r="K16" i="5" s="1"/>
  <c r="H17" i="5"/>
  <c r="I17" i="5"/>
  <c r="H18" i="5"/>
  <c r="I18" i="5"/>
  <c r="K18" i="5" s="1"/>
  <c r="H19" i="5"/>
  <c r="I19" i="5"/>
  <c r="K19" i="5" s="1"/>
  <c r="H21" i="5"/>
  <c r="I21" i="5"/>
  <c r="K21" i="5" s="1"/>
  <c r="H22" i="5"/>
  <c r="I22" i="5"/>
  <c r="H20" i="5"/>
  <c r="I20" i="5"/>
  <c r="K20" i="5" s="1"/>
  <c r="H23" i="5"/>
  <c r="I23" i="5"/>
  <c r="K23" i="5" s="1"/>
  <c r="H24" i="5"/>
  <c r="I24" i="5"/>
  <c r="K24" i="5" s="1"/>
  <c r="H25" i="5"/>
  <c r="I25" i="5"/>
  <c r="K25" i="5" s="1"/>
  <c r="H26" i="5"/>
  <c r="I26" i="5"/>
  <c r="K26" i="5" s="1"/>
  <c r="H27" i="5"/>
  <c r="I27" i="5"/>
  <c r="H29" i="5"/>
  <c r="I29" i="5"/>
  <c r="K29" i="5" s="1"/>
  <c r="H28" i="5"/>
  <c r="I28" i="5"/>
  <c r="K28" i="5" s="1"/>
  <c r="H30" i="5"/>
  <c r="I30" i="5"/>
  <c r="K30" i="5" s="1"/>
  <c r="H31" i="5"/>
  <c r="I31" i="5"/>
  <c r="K31" i="5" s="1"/>
  <c r="H32" i="5"/>
  <c r="I32" i="5"/>
  <c r="K32" i="5" s="1"/>
  <c r="H33" i="5"/>
  <c r="I33" i="5"/>
  <c r="H34" i="5"/>
  <c r="I34" i="5"/>
  <c r="K34" i="5" s="1"/>
  <c r="H36" i="5"/>
  <c r="I36" i="5"/>
  <c r="K36" i="5" s="1"/>
  <c r="H37" i="5"/>
  <c r="I37" i="5"/>
  <c r="K37" i="5" s="1"/>
  <c r="H35" i="5"/>
  <c r="I35" i="5"/>
  <c r="H38" i="5"/>
  <c r="I38" i="5"/>
  <c r="K38" i="5" s="1"/>
  <c r="H39" i="5"/>
  <c r="I39" i="5"/>
  <c r="K39" i="5" s="1"/>
  <c r="H40" i="5"/>
  <c r="I40" i="5"/>
  <c r="K40" i="5" s="1"/>
  <c r="H41" i="5"/>
  <c r="I41" i="5"/>
  <c r="K41" i="5" s="1"/>
  <c r="H42" i="5"/>
  <c r="I42" i="5"/>
  <c r="K42" i="5" s="1"/>
  <c r="H44" i="5"/>
  <c r="I44" i="5"/>
  <c r="H43" i="5"/>
  <c r="I43" i="5"/>
  <c r="K43" i="5" s="1"/>
  <c r="H45" i="5"/>
  <c r="I45" i="5"/>
  <c r="K45" i="5" s="1"/>
  <c r="H46" i="5"/>
  <c r="I46" i="5"/>
  <c r="K46" i="5" s="1"/>
  <c r="H47" i="5"/>
  <c r="I47" i="5"/>
  <c r="K47" i="5" s="1"/>
  <c r="H48" i="5"/>
  <c r="I48" i="5"/>
  <c r="K48" i="5" s="1"/>
  <c r="H49" i="5"/>
  <c r="I49" i="5"/>
  <c r="H50" i="5"/>
  <c r="I50" i="5"/>
  <c r="K50" i="5" s="1"/>
  <c r="H51" i="5"/>
  <c r="I51" i="5"/>
  <c r="K51" i="5" s="1"/>
  <c r="H52" i="5"/>
  <c r="I52" i="5"/>
  <c r="K52" i="5" s="1"/>
  <c r="H53" i="5"/>
  <c r="I53" i="5"/>
  <c r="H54" i="5"/>
  <c r="I54" i="5"/>
  <c r="K54" i="5" s="1"/>
  <c r="H55" i="5"/>
  <c r="I55" i="5"/>
  <c r="K55" i="5" s="1"/>
  <c r="H56" i="5"/>
  <c r="I56" i="5"/>
  <c r="K56" i="5" s="1"/>
  <c r="H57" i="5"/>
  <c r="I57" i="5"/>
  <c r="K57" i="5" s="1"/>
  <c r="H58" i="5"/>
  <c r="I58" i="5"/>
  <c r="K58" i="5" s="1"/>
  <c r="H59" i="5"/>
  <c r="I59" i="5"/>
  <c r="K59" i="5" s="1"/>
  <c r="H60" i="5"/>
  <c r="I60" i="5"/>
  <c r="K60" i="5" s="1"/>
  <c r="H61" i="5"/>
  <c r="I61" i="5"/>
  <c r="H62" i="5"/>
  <c r="I62" i="5"/>
  <c r="K62" i="5" s="1"/>
  <c r="H63" i="5"/>
  <c r="I63" i="5"/>
  <c r="K63" i="5" s="1"/>
  <c r="H64" i="5"/>
  <c r="I64" i="5"/>
  <c r="K64" i="5" s="1"/>
  <c r="H65" i="5"/>
  <c r="I65" i="5"/>
  <c r="K65" i="5" s="1"/>
  <c r="H66" i="5"/>
  <c r="I66" i="5"/>
  <c r="K66" i="5" s="1"/>
  <c r="H67" i="5"/>
  <c r="I67" i="5"/>
  <c r="H68" i="5"/>
  <c r="I68" i="5"/>
  <c r="K68" i="5" s="1"/>
  <c r="H69" i="5"/>
  <c r="I69" i="5"/>
  <c r="K69" i="5" s="1"/>
  <c r="H70" i="5"/>
  <c r="I70" i="5"/>
  <c r="K70" i="5" s="1"/>
  <c r="H72" i="5"/>
  <c r="I72" i="5"/>
  <c r="K72" i="5" s="1"/>
  <c r="H71" i="5"/>
  <c r="I71" i="5"/>
  <c r="K71" i="5" s="1"/>
  <c r="H73" i="5"/>
  <c r="I73" i="5"/>
  <c r="H74" i="5"/>
  <c r="I74" i="5"/>
  <c r="K74" i="5" s="1"/>
  <c r="H75" i="5"/>
  <c r="I75" i="5"/>
  <c r="K75" i="5" s="1"/>
  <c r="H77" i="5"/>
  <c r="I77" i="5"/>
  <c r="K77" i="5" s="1"/>
  <c r="H76" i="5"/>
  <c r="I76" i="5"/>
  <c r="K76" i="5" s="1"/>
  <c r="H78" i="5"/>
  <c r="I78" i="5"/>
  <c r="K78" i="5" s="1"/>
  <c r="H79" i="5"/>
  <c r="I79" i="5"/>
  <c r="K79" i="5" s="1"/>
  <c r="H80" i="5"/>
  <c r="I80" i="5"/>
  <c r="K80" i="5" s="1"/>
  <c r="H81" i="5"/>
  <c r="I81" i="5"/>
  <c r="H82" i="5"/>
  <c r="I82" i="5"/>
  <c r="K82" i="5" s="1"/>
  <c r="H83" i="5"/>
  <c r="I83" i="5"/>
  <c r="K83" i="5" s="1"/>
  <c r="H84" i="5"/>
  <c r="I84" i="5"/>
  <c r="K84" i="5" s="1"/>
  <c r="H85" i="5"/>
  <c r="I85" i="5"/>
  <c r="H86" i="5"/>
  <c r="I86" i="5"/>
  <c r="K86" i="5" s="1"/>
  <c r="H88" i="5"/>
  <c r="I88" i="5"/>
  <c r="K88" i="5" s="1"/>
  <c r="H87" i="5"/>
  <c r="I87" i="5"/>
  <c r="K87" i="5" s="1"/>
  <c r="H89" i="5"/>
  <c r="I89" i="5"/>
  <c r="K89" i="5" s="1"/>
  <c r="H90" i="5"/>
  <c r="I90" i="5"/>
  <c r="K90" i="5" s="1"/>
  <c r="H91" i="5"/>
  <c r="I91" i="5"/>
  <c r="K91" i="5" s="1"/>
  <c r="H92" i="5"/>
  <c r="I92" i="5"/>
  <c r="K92" i="5" s="1"/>
  <c r="H95" i="5"/>
  <c r="I95" i="5"/>
  <c r="H94" i="5"/>
  <c r="I94" i="5"/>
  <c r="K94" i="5" s="1"/>
  <c r="H93" i="5"/>
  <c r="I93" i="5"/>
  <c r="K93" i="5" s="1"/>
  <c r="H96" i="5"/>
  <c r="I96" i="5"/>
  <c r="K96" i="5" s="1"/>
  <c r="H97" i="5"/>
  <c r="I97" i="5"/>
  <c r="K97" i="5" s="1"/>
  <c r="H98" i="5"/>
  <c r="I98" i="5"/>
  <c r="K98" i="5" s="1"/>
  <c r="H99" i="5"/>
  <c r="I99" i="5"/>
  <c r="H101" i="5"/>
  <c r="I101" i="5"/>
  <c r="K101" i="5" s="1"/>
  <c r="H102" i="5"/>
  <c r="I102" i="5"/>
  <c r="K102" i="5" s="1"/>
  <c r="H100" i="5"/>
  <c r="I100" i="5"/>
  <c r="K100" i="5" s="1"/>
  <c r="H103" i="5"/>
  <c r="I103" i="5"/>
  <c r="K103" i="5" s="1"/>
  <c r="H104" i="5"/>
  <c r="I104" i="5"/>
  <c r="K104" i="5" s="1"/>
  <c r="H105" i="5"/>
  <c r="I105" i="5"/>
  <c r="K105" i="5" s="1"/>
  <c r="H106" i="5"/>
  <c r="I106" i="5"/>
  <c r="K106" i="5" s="1"/>
  <c r="H107" i="5"/>
  <c r="I107" i="5"/>
  <c r="K107" i="5" s="1"/>
  <c r="H108" i="5"/>
  <c r="I108" i="5"/>
  <c r="K108" i="5" s="1"/>
  <c r="H109" i="5"/>
  <c r="I109" i="5"/>
  <c r="H110" i="5"/>
  <c r="I110" i="5"/>
  <c r="K110" i="5" s="1"/>
  <c r="H112" i="5"/>
  <c r="I112" i="5"/>
  <c r="K112" i="5" s="1"/>
  <c r="H111" i="5"/>
  <c r="I111" i="5"/>
  <c r="K111" i="5" s="1"/>
  <c r="H114" i="5"/>
  <c r="I114" i="5"/>
  <c r="K114" i="5" s="1"/>
  <c r="H113" i="5"/>
  <c r="I113" i="5"/>
  <c r="K113" i="5" s="1"/>
  <c r="H115" i="5"/>
  <c r="I115" i="5"/>
  <c r="K115" i="5" s="1"/>
  <c r="H116" i="5"/>
  <c r="I116" i="5"/>
  <c r="K116" i="5" s="1"/>
  <c r="H117" i="5"/>
  <c r="I117" i="5"/>
  <c r="K117" i="5" s="1"/>
  <c r="H118" i="5"/>
  <c r="I118" i="5"/>
  <c r="K118" i="5" s="1"/>
  <c r="H119" i="5"/>
  <c r="I119" i="5"/>
  <c r="K119" i="5" s="1"/>
  <c r="H120" i="5"/>
  <c r="I120" i="5"/>
  <c r="K120" i="5" s="1"/>
  <c r="H121" i="5"/>
  <c r="I121" i="5"/>
  <c r="K121" i="5" s="1"/>
  <c r="H122" i="5"/>
  <c r="I122" i="5"/>
  <c r="K122" i="5" s="1"/>
  <c r="H123" i="5"/>
  <c r="I123" i="5"/>
  <c r="K123" i="5" s="1"/>
  <c r="H125" i="5"/>
  <c r="I125" i="5"/>
  <c r="K125" i="5" s="1"/>
  <c r="H124" i="5"/>
  <c r="I124" i="5"/>
  <c r="K124" i="5" s="1"/>
  <c r="H126" i="5"/>
  <c r="I126" i="5"/>
  <c r="K126" i="5" s="1"/>
  <c r="H127" i="5"/>
  <c r="I127" i="5"/>
  <c r="K127" i="5" s="1"/>
  <c r="H128" i="5"/>
  <c r="I128" i="5"/>
  <c r="K128" i="5" s="1"/>
  <c r="H129" i="5"/>
  <c r="I129" i="5"/>
  <c r="K129" i="5" s="1"/>
  <c r="H130" i="5"/>
  <c r="I130" i="5"/>
  <c r="K130" i="5" s="1"/>
  <c r="H131" i="5"/>
  <c r="I131" i="5"/>
  <c r="K131" i="5" s="1"/>
  <c r="H132" i="5"/>
  <c r="I132" i="5"/>
  <c r="K132" i="5" s="1"/>
  <c r="H133" i="5"/>
  <c r="I133" i="5"/>
  <c r="K133" i="5" s="1"/>
  <c r="H134" i="5"/>
  <c r="I134" i="5"/>
  <c r="K134" i="5" s="1"/>
  <c r="H135" i="5"/>
  <c r="I135" i="5"/>
  <c r="K135" i="5" s="1"/>
  <c r="H136" i="5"/>
  <c r="I136" i="5"/>
  <c r="K136" i="5" s="1"/>
  <c r="H137" i="5"/>
  <c r="I137" i="5"/>
  <c r="K137" i="5" s="1"/>
  <c r="H138" i="5"/>
  <c r="I138" i="5"/>
  <c r="K138" i="5" s="1"/>
  <c r="H4" i="5"/>
  <c r="I4" i="5"/>
  <c r="K4" i="5" s="1"/>
  <c r="F138" i="5"/>
  <c r="E138" i="5"/>
  <c r="F137" i="5"/>
  <c r="E137" i="5"/>
  <c r="F136" i="5"/>
  <c r="E136" i="5"/>
  <c r="F135" i="5"/>
  <c r="E135" i="5"/>
  <c r="F134" i="5"/>
  <c r="E134" i="5"/>
  <c r="F133" i="5"/>
  <c r="E133" i="5"/>
  <c r="F132" i="5"/>
  <c r="E132" i="5"/>
  <c r="F131" i="5"/>
  <c r="E131" i="5"/>
  <c r="F130" i="5"/>
  <c r="E130" i="5"/>
  <c r="F129" i="5"/>
  <c r="E129" i="5"/>
  <c r="F128" i="5"/>
  <c r="E128" i="5"/>
  <c r="F127" i="5"/>
  <c r="E127" i="5"/>
  <c r="F126" i="5"/>
  <c r="E126" i="5"/>
  <c r="F124" i="5"/>
  <c r="E124" i="5"/>
  <c r="F125" i="5"/>
  <c r="E125" i="5"/>
  <c r="F123" i="5"/>
  <c r="E123" i="5"/>
  <c r="F122" i="5"/>
  <c r="E122" i="5"/>
  <c r="F121" i="5"/>
  <c r="E121" i="5"/>
  <c r="F120" i="5"/>
  <c r="E120" i="5"/>
  <c r="F119" i="5"/>
  <c r="E119" i="5"/>
  <c r="F118" i="5"/>
  <c r="E118" i="5"/>
  <c r="F117" i="5"/>
  <c r="E117" i="5"/>
  <c r="F116" i="5"/>
  <c r="E116" i="5"/>
  <c r="F115" i="5"/>
  <c r="E115" i="5"/>
  <c r="F113" i="5"/>
  <c r="E113" i="5"/>
  <c r="F114" i="5"/>
  <c r="E114" i="5"/>
  <c r="F111" i="5"/>
  <c r="E111" i="5"/>
  <c r="F112" i="5"/>
  <c r="E112" i="5"/>
  <c r="F110" i="5"/>
  <c r="E110" i="5"/>
  <c r="K109" i="5"/>
  <c r="F109" i="5"/>
  <c r="E109" i="5"/>
  <c r="F108" i="5"/>
  <c r="E108" i="5"/>
  <c r="F107" i="5"/>
  <c r="E107" i="5"/>
  <c r="F106" i="5"/>
  <c r="E106" i="5"/>
  <c r="F105" i="5"/>
  <c r="E105" i="5"/>
  <c r="F104" i="5"/>
  <c r="E104" i="5"/>
  <c r="F103" i="5"/>
  <c r="E103" i="5"/>
  <c r="F100" i="5"/>
  <c r="E100" i="5"/>
  <c r="F102" i="5"/>
  <c r="E102" i="5"/>
  <c r="F101" i="5"/>
  <c r="E101" i="5"/>
  <c r="K99" i="5"/>
  <c r="F99" i="5"/>
  <c r="E99" i="5"/>
  <c r="F98" i="5"/>
  <c r="E98" i="5"/>
  <c r="F97" i="5"/>
  <c r="E97" i="5"/>
  <c r="F96" i="5"/>
  <c r="E96" i="5"/>
  <c r="F93" i="5"/>
  <c r="E93" i="5"/>
  <c r="F94" i="5"/>
  <c r="E94" i="5"/>
  <c r="K95" i="5"/>
  <c r="F95" i="5"/>
  <c r="E95" i="5"/>
  <c r="F92" i="5"/>
  <c r="E92" i="5"/>
  <c r="F91" i="5"/>
  <c r="E91" i="5"/>
  <c r="F90" i="5"/>
  <c r="E90" i="5"/>
  <c r="F89" i="5"/>
  <c r="E89" i="5"/>
  <c r="F87" i="5"/>
  <c r="E87" i="5"/>
  <c r="F88" i="5"/>
  <c r="E88" i="5"/>
  <c r="F86" i="5"/>
  <c r="E86" i="5"/>
  <c r="K85" i="5"/>
  <c r="F85" i="5"/>
  <c r="E85" i="5"/>
  <c r="F84" i="5"/>
  <c r="E84" i="5"/>
  <c r="F83" i="5"/>
  <c r="E83" i="5"/>
  <c r="F82" i="5"/>
  <c r="E82" i="5"/>
  <c r="K81" i="5"/>
  <c r="F81" i="5"/>
  <c r="E81" i="5"/>
  <c r="F80" i="5"/>
  <c r="E80" i="5"/>
  <c r="F79" i="5"/>
  <c r="E79" i="5"/>
  <c r="F78" i="5"/>
  <c r="E78" i="5"/>
  <c r="F76" i="5"/>
  <c r="E76" i="5"/>
  <c r="F77" i="5"/>
  <c r="E77" i="5"/>
  <c r="F75" i="5"/>
  <c r="E75" i="5"/>
  <c r="F74" i="5"/>
  <c r="E74" i="5"/>
  <c r="K73" i="5"/>
  <c r="F73" i="5"/>
  <c r="E73" i="5"/>
  <c r="F71" i="5"/>
  <c r="E71" i="5"/>
  <c r="F72" i="5"/>
  <c r="E72" i="5"/>
  <c r="F70" i="5"/>
  <c r="E70" i="5"/>
  <c r="F69" i="5"/>
  <c r="E69" i="5"/>
  <c r="F68" i="5"/>
  <c r="E68" i="5"/>
  <c r="K67" i="5"/>
  <c r="F67" i="5"/>
  <c r="E67" i="5"/>
  <c r="F66" i="5"/>
  <c r="E66" i="5"/>
  <c r="F65" i="5"/>
  <c r="E65" i="5"/>
  <c r="F64" i="5"/>
  <c r="E64" i="5"/>
  <c r="F63" i="5"/>
  <c r="E63" i="5"/>
  <c r="F62" i="5"/>
  <c r="E62" i="5"/>
  <c r="K61" i="5"/>
  <c r="F61" i="5"/>
  <c r="E61" i="5"/>
  <c r="F60" i="5"/>
  <c r="E60" i="5"/>
  <c r="F59" i="5"/>
  <c r="E59" i="5"/>
  <c r="F58" i="5"/>
  <c r="E58" i="5"/>
  <c r="F57" i="5"/>
  <c r="E57" i="5"/>
  <c r="F56" i="5"/>
  <c r="E56" i="5"/>
  <c r="F55" i="5"/>
  <c r="E55" i="5"/>
  <c r="F54" i="5"/>
  <c r="E54" i="5"/>
  <c r="K53" i="5"/>
  <c r="F53" i="5"/>
  <c r="E53" i="5"/>
  <c r="F52" i="5"/>
  <c r="E52" i="5"/>
  <c r="F51" i="5"/>
  <c r="E51" i="5"/>
  <c r="F50" i="5"/>
  <c r="E50" i="5"/>
  <c r="K49" i="5"/>
  <c r="F49" i="5"/>
  <c r="E49" i="5"/>
  <c r="F48" i="5"/>
  <c r="E48" i="5"/>
  <c r="F47" i="5"/>
  <c r="E47" i="5"/>
  <c r="F46" i="5"/>
  <c r="E46" i="5"/>
  <c r="F45" i="5"/>
  <c r="E45" i="5"/>
  <c r="F43" i="5"/>
  <c r="E43" i="5"/>
  <c r="K44" i="5"/>
  <c r="F44" i="5"/>
  <c r="E44" i="5"/>
  <c r="F42" i="5"/>
  <c r="E42" i="5"/>
  <c r="F41" i="5"/>
  <c r="E41" i="5"/>
  <c r="F40" i="5"/>
  <c r="E40" i="5"/>
  <c r="F39" i="5"/>
  <c r="E39" i="5"/>
  <c r="F38" i="5"/>
  <c r="E38" i="5"/>
  <c r="K35" i="5"/>
  <c r="F35" i="5"/>
  <c r="E35" i="5"/>
  <c r="F37" i="5"/>
  <c r="E37" i="5"/>
  <c r="F36" i="5"/>
  <c r="E36" i="5"/>
  <c r="F34" i="5"/>
  <c r="E34" i="5"/>
  <c r="K33" i="5"/>
  <c r="F33" i="5"/>
  <c r="E33" i="5"/>
  <c r="F32" i="5"/>
  <c r="E32" i="5"/>
  <c r="F31" i="5"/>
  <c r="E31" i="5"/>
  <c r="F30" i="5"/>
  <c r="E30" i="5"/>
  <c r="F28" i="5"/>
  <c r="E28" i="5"/>
  <c r="F29" i="5"/>
  <c r="E29" i="5"/>
  <c r="K27" i="5"/>
  <c r="F27" i="5"/>
  <c r="E27" i="5"/>
  <c r="F26" i="5"/>
  <c r="E26" i="5"/>
  <c r="F25" i="5"/>
  <c r="E25" i="5"/>
  <c r="F24" i="5"/>
  <c r="E24" i="5"/>
  <c r="F23" i="5"/>
  <c r="E23" i="5"/>
  <c r="F20" i="5"/>
  <c r="E20" i="5"/>
  <c r="K22" i="5"/>
  <c r="F22" i="5"/>
  <c r="E22" i="5"/>
  <c r="F21" i="5"/>
  <c r="E21" i="5"/>
  <c r="F19" i="5"/>
  <c r="E19" i="5"/>
  <c r="F18" i="5"/>
  <c r="E18" i="5"/>
  <c r="K17" i="5"/>
  <c r="F17" i="5"/>
  <c r="E17" i="5"/>
  <c r="F16" i="5"/>
  <c r="E16" i="5"/>
  <c r="F15" i="5"/>
  <c r="E15" i="5"/>
  <c r="F14" i="5"/>
  <c r="E14" i="5"/>
  <c r="F13" i="5"/>
  <c r="E13" i="5"/>
  <c r="F12" i="5"/>
  <c r="E12" i="5"/>
  <c r="K11" i="5"/>
  <c r="F11" i="5"/>
  <c r="E11" i="5"/>
  <c r="F10" i="5"/>
  <c r="E10" i="5"/>
  <c r="F9" i="5"/>
  <c r="E9" i="5"/>
  <c r="F8" i="5"/>
  <c r="E8" i="5"/>
  <c r="F7" i="5"/>
  <c r="E7" i="5"/>
  <c r="F6" i="5"/>
  <c r="E6" i="5"/>
  <c r="K5" i="5"/>
  <c r="F5" i="5"/>
  <c r="E5" i="5"/>
  <c r="F4" i="5"/>
  <c r="C16" i="2" l="1"/>
  <c r="I16" i="2"/>
  <c r="G16" i="2"/>
  <c r="F16" i="2"/>
  <c r="E16" i="2"/>
  <c r="D16" i="2"/>
  <c r="H15" i="2"/>
  <c r="H14" i="2"/>
  <c r="H13" i="2"/>
  <c r="H12" i="2"/>
  <c r="H11" i="2"/>
  <c r="H10" i="2"/>
  <c r="H9" i="2"/>
  <c r="H8" i="2"/>
  <c r="H7" i="2"/>
  <c r="H6" i="2"/>
  <c r="H5" i="2"/>
  <c r="H4" i="2"/>
  <c r="H16" i="2" l="1"/>
</calcChain>
</file>

<file path=xl/sharedStrings.xml><?xml version="1.0" encoding="utf-8"?>
<sst xmlns="http://schemas.openxmlformats.org/spreadsheetml/2006/main" count="210" uniqueCount="68">
  <si>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</si>
  <si>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</si>
  <si>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</si>
  <si>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</si>
  <si>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</si>
  <si>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</si>
  <si>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</si>
  <si>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</si>
  <si>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</si>
  <si>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</si>
  <si>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</si>
  <si>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arrow F01</t>
  </si>
  <si>
    <t>arrow F02</t>
  </si>
  <si>
    <t>arrow F03</t>
  </si>
  <si>
    <t>nnx F01</t>
  </si>
  <si>
    <t>nnx F02</t>
  </si>
  <si>
    <t>nnx F03</t>
  </si>
  <si>
    <t>wakuwaku F01</t>
  </si>
  <si>
    <t>wakuwaku F02</t>
  </si>
  <si>
    <t>wakuwaku F03</t>
  </si>
  <si>
    <t>grand F01</t>
  </si>
  <si>
    <t>grand F02</t>
  </si>
  <si>
    <t>grand F03</t>
  </si>
  <si>
    <t>mamoru F01</t>
  </si>
  <si>
    <t>mamoru F02</t>
  </si>
  <si>
    <t>mamoru F03</t>
  </si>
  <si>
    <t>1月</t>
    <rPh sb="1" eb="2">
      <t>ガツ</t>
    </rPh>
    <phoneticPr fontId="2"/>
  </si>
  <si>
    <t>支店別月次集計</t>
    <rPh sb="0" eb="2">
      <t>シテン</t>
    </rPh>
    <rPh sb="2" eb="3">
      <t>ベツ</t>
    </rPh>
    <rPh sb="3" eb="5">
      <t>ゲツジ</t>
    </rPh>
    <rPh sb="5" eb="7">
      <t>シュウケイ</t>
    </rPh>
    <phoneticPr fontId="2"/>
  </si>
  <si>
    <t>東北支店</t>
    <rPh sb="0" eb="2">
      <t>トウホク</t>
    </rPh>
    <rPh sb="2" eb="4">
      <t>シテン</t>
    </rPh>
    <phoneticPr fontId="2"/>
  </si>
  <si>
    <t>東海支店</t>
    <rPh sb="0" eb="2">
      <t>トウカイ</t>
    </rPh>
    <rPh sb="2" eb="4">
      <t>シテン</t>
    </rPh>
    <phoneticPr fontId="2"/>
  </si>
  <si>
    <t>関西支店</t>
    <rPh sb="0" eb="2">
      <t>カンサイ</t>
    </rPh>
    <rPh sb="2" eb="4">
      <t>シテン</t>
    </rPh>
    <phoneticPr fontId="2"/>
  </si>
  <si>
    <t>中国支店</t>
    <rPh sb="0" eb="2">
      <t>チュウゴク</t>
    </rPh>
    <rPh sb="2" eb="4">
      <t>シテン</t>
    </rPh>
    <phoneticPr fontId="2"/>
  </si>
  <si>
    <t>九州支店</t>
    <rPh sb="0" eb="2">
      <t>キュウシュウ</t>
    </rPh>
    <rPh sb="2" eb="4">
      <t>シテン</t>
    </rPh>
    <phoneticPr fontId="2"/>
  </si>
  <si>
    <t>合計</t>
    <rPh sb="0" eb="2">
      <t>ゴウケイ</t>
    </rPh>
    <phoneticPr fontId="2"/>
  </si>
  <si>
    <t>前年実績</t>
    <rPh sb="0" eb="2">
      <t>ゼンネン</t>
    </rPh>
    <rPh sb="2" eb="4">
      <t>ジッセキ</t>
    </rPh>
    <phoneticPr fontId="2"/>
  </si>
  <si>
    <t>商品マスター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</si>
  <si>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</si>
  <si>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</si>
  <si>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売上明細</t>
    <rPh sb="0" eb="2">
      <t>ウリアゲ</t>
    </rPh>
    <rPh sb="2" eb="4">
      <t>メイサイ</t>
    </rPh>
    <phoneticPr fontId="2"/>
  </si>
  <si>
    <t>受注番号</t>
    <rPh sb="0" eb="2">
      <t>ジュチュウ</t>
    </rPh>
    <rPh sb="2" eb="4">
      <t>バンゴウ</t>
    </rPh>
    <phoneticPr fontId="2"/>
  </si>
  <si>
    <t>受注日</t>
    <rPh sb="0" eb="2">
      <t>ジュチュウ</t>
    </rPh>
    <rPh sb="2" eb="3">
      <t>ヒ</t>
    </rPh>
    <phoneticPr fontId="2"/>
  </si>
  <si>
    <t>数量</t>
    <rPh sb="0" eb="2">
      <t>スウリョウ</t>
    </rPh>
    <phoneticPr fontId="2"/>
  </si>
  <si>
    <t>担当者マスター</t>
    <rPh sb="0" eb="3">
      <t>タントウシャ</t>
    </rPh>
    <phoneticPr fontId="2"/>
  </si>
  <si>
    <t>担当者</t>
    <rPh sb="0" eb="3">
      <t>タントウシャ</t>
    </rPh>
    <phoneticPr fontId="2"/>
  </si>
  <si>
    <t>支店コード</t>
    <rPh sb="0" eb="2">
      <t>シテン</t>
    </rPh>
    <phoneticPr fontId="2"/>
  </si>
  <si>
    <t>支店名</t>
    <rPh sb="0" eb="3">
      <t>シテンメイ</t>
    </rPh>
    <phoneticPr fontId="2"/>
  </si>
  <si>
    <t>S101</t>
    <phoneticPr fontId="2"/>
  </si>
  <si>
    <t>S102</t>
  </si>
  <si>
    <t>S103</t>
  </si>
  <si>
    <t>S104</t>
  </si>
  <si>
    <t>S105</t>
  </si>
  <si>
    <t>S102</t>
    <phoneticPr fontId="2"/>
  </si>
  <si>
    <t>S103</t>
    <phoneticPr fontId="2"/>
  </si>
  <si>
    <t>S104</t>
    <phoneticPr fontId="2"/>
  </si>
  <si>
    <t>S105</t>
    <phoneticPr fontId="2"/>
  </si>
  <si>
    <t>担当者氏名</t>
    <rPh sb="0" eb="3">
      <t>タントウシャ</t>
    </rPh>
    <rPh sb="3" eb="5">
      <t>シメイ</t>
    </rPh>
    <phoneticPr fontId="2"/>
  </si>
  <si>
    <t>日浦</t>
    <rPh sb="0" eb="2">
      <t>ヒウラ</t>
    </rPh>
    <phoneticPr fontId="2"/>
  </si>
  <si>
    <t>牧野</t>
    <rPh sb="0" eb="2">
      <t>マキノ</t>
    </rPh>
    <phoneticPr fontId="2"/>
  </si>
  <si>
    <t>正二</t>
    <rPh sb="0" eb="2">
      <t>ショウジ</t>
    </rPh>
    <phoneticPr fontId="2"/>
  </si>
  <si>
    <t>晃</t>
    <rPh sb="0" eb="1">
      <t>ノボル</t>
    </rPh>
    <phoneticPr fontId="2"/>
  </si>
  <si>
    <t>聖生</t>
    <rPh sb="0" eb="1">
      <t>セイ</t>
    </rPh>
    <rPh sb="1" eb="2">
      <t>リュウ</t>
    </rPh>
    <phoneticPr fontId="2"/>
  </si>
  <si>
    <t>大地</t>
    <rPh sb="0" eb="2">
      <t>ダイチ</t>
    </rPh>
    <phoneticPr fontId="2"/>
  </si>
  <si>
    <t>沙也加</t>
    <rPh sb="0" eb="3">
      <t>サヤカ</t>
    </rPh>
    <phoneticPr fontId="2"/>
  </si>
  <si>
    <t>支店</t>
    <rPh sb="0" eb="2">
      <t>シテン</t>
    </rPh>
    <phoneticPr fontId="2"/>
  </si>
  <si>
    <t>商品コード</t>
    <rPh sb="0" eb="2">
      <t>ショウヒン</t>
    </rPh>
    <phoneticPr fontId="2"/>
  </si>
  <si>
    <t>関</t>
    <rPh sb="0" eb="1">
      <t>セキ</t>
    </rPh>
    <phoneticPr fontId="2"/>
  </si>
  <si>
    <t>佐藤</t>
    <rPh sb="0" eb="2">
      <t>サトウ</t>
    </rPh>
    <phoneticPr fontId="2"/>
  </si>
  <si>
    <t>阿部</t>
    <rPh sb="0" eb="2">
      <t>アベ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</si>
</sst>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/>
        <bgColor theme="5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4" tint="0.39994506668294322"/>
      </top>
      <bottom/>
      <diagonal/>
    </border>
    <border>
      <left style="thin">
        <color theme="4" tint="0.39997558519241921"/>
      </left>
      <right/>
      <top style="thin">
        <color theme="4" tint="0.39994506668294322"/>
      </top>
      <bottom/>
      <diagonal/>
    </border>
    <border>
      <left/>
      <right style="thin">
        <color theme="4" tint="0.39997558519241921"/>
      </right>
      <top style="thin">
        <color theme="4" tint="0.39994506668294322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38" fontId="0" fillId="0" borderId="1" xfId="1" applyFont="1" applyBorder="1">
      <alignment vertical="center"/>
    </xf>
    <xf numFmtId="0" fontId="5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38" fontId="7" fillId="0" borderId="1" xfId="1" applyFont="1" applyBorder="1">
      <alignment vertical="center"/>
    </xf>
    <xf numFmtId="0" fontId="0" fillId="6" borderId="1" xfId="0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0" fillId="5" borderId="1" xfId="0" applyFont="1" applyFill="1" applyBorder="1">
      <alignment vertical="center"/>
    </xf>
    <xf numFmtId="6" fontId="0" fillId="0" borderId="1" xfId="2" applyNumberFormat="1" applyFont="1" applyFill="1" applyBorder="1">
      <alignment vertical="center"/>
    </xf>
    <xf numFmtId="0" fontId="0" fillId="0" borderId="1" xfId="0" applyBorder="1">
      <alignment vertical="center"/>
    </xf>
    <xf numFmtId="0" fontId="6" fillId="4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0" fontId="0" fillId="0" borderId="0" xfId="0" applyFont="1" applyFill="1" applyBorder="1" applyAlignment="1">
      <alignment horizontal="center" vertical="center"/>
    </xf>
    <xf numFmtId="38" fontId="0" fillId="0" borderId="0" xfId="1" applyNumberFormat="1" applyFont="1" applyFill="1" applyBorder="1">
      <alignment vertical="center"/>
    </xf>
    <xf numFmtId="0" fontId="6" fillId="4" borderId="2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68580</xdr:colOff>
          <xdr:row>0</xdr:row>
          <xdr:rowOff>182880</xdr:rowOff>
        </xdr:from>
        <xdr:to>
          <xdr:col>9</xdr:col>
          <xdr:colOff>487680</xdr:colOff>
          <xdr:row>1</xdr:row>
          <xdr:rowOff>160020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45720" rIns="36576" bIns="45720" anchor="ctr" upright="1"/>
            <a:lstStyle/>
            <a:p>
              <a:pPr algn="ctr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游ゴシック"/>
                  <a:ea typeface="游ゴシック"/>
                </a:rPr>
                <a:t>上位5件抽出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601980</xdr:colOff>
          <xdr:row>0</xdr:row>
          <xdr:rowOff>182880</xdr:rowOff>
        </xdr:from>
        <xdr:to>
          <xdr:col>10</xdr:col>
          <xdr:colOff>800100</xdr:colOff>
          <xdr:row>1</xdr:row>
          <xdr:rowOff>160020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45720" rIns="36576" bIns="45720" anchor="ctr" upright="1"/>
            <a:lstStyle/>
            <a:p>
              <a:pPr algn="ctr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游ゴシック"/>
                  <a:ea typeface="游ゴシック"/>
                </a:rPr>
                <a:t>リセット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87F0E-A9BC-46BC-9770-B33147AB6244}">
  <sheetPr codeName="Sheet1"/>
  <dimension ref="B1:I16"/>
  <sheetViews>
    <sheetView tabSelected="1" workbookViewId="0"/>
  </sheetViews>
  <sheetFormatPr defaultRowHeight="18.75" customHeight="1" x14ac:dyDescent="0.45"/>
  <cols>
    <col min="1" max="1" width="3.59765625" customWidth="1"/>
    <col min="3" max="8" width="12.59765625" customWidth="1"/>
    <col min="9" max="9" width="14.59765625" style="4" customWidth="1"/>
  </cols>
  <sheetData>
    <row r="1" spans="2:9" ht="22.2" x14ac:dyDescent="0.45">
      <c r="B1" s="1" t="s">
        <v>27</v>
      </c>
    </row>
    <row r="2" spans="2:9" ht="18.75" customHeight="1" x14ac:dyDescent="0.45">
      <c r="I2"/>
    </row>
    <row r="3" spans="2:9" ht="18.75" customHeight="1" x14ac:dyDescent="0.45">
      <c r="B3" s="14"/>
      <c r="C3" s="14" t="s">
        <v>28</v>
      </c>
      <c r="D3" s="14" t="s">
        <v>29</v>
      </c>
      <c r="E3" s="14" t="s">
        <v>30</v>
      </c>
      <c r="F3" s="14" t="s">
        <v>31</v>
      </c>
      <c r="G3" s="14" t="s">
        <v>32</v>
      </c>
      <c r="H3" s="14" t="s">
        <v>33</v>
      </c>
      <c r="I3" s="14" t="s">
        <v>34</v>
      </c>
    </row>
    <row r="4" spans="2:9" ht="18.75" customHeight="1" x14ac:dyDescent="0.45">
      <c r="B4" s="5" t="s">
        <v>26</v>
      </c>
      <c r="C4" s="3">
        <v>116400</v>
      </c>
      <c r="D4" s="3">
        <v>376000</v>
      </c>
      <c r="E4" s="3">
        <v>193600</v>
      </c>
      <c r="F4" s="3">
        <v>196000</v>
      </c>
      <c r="G4" s="3">
        <v>135000</v>
      </c>
      <c r="H4" s="3">
        <f t="shared" ref="H4:H15" si="0">SUM(C4:G4)</f>
        <v>1017000</v>
      </c>
      <c r="I4" s="7"/>
    </row>
    <row r="5" spans="2:9" ht="18.75" customHeight="1" x14ac:dyDescent="0.45">
      <c r="B5" s="5" t="s">
        <v>0</v>
      </c>
      <c r="C5" s="3">
        <v>244000</v>
      </c>
      <c r="D5" s="3">
        <v>459400</v>
      </c>
      <c r="E5" s="3">
        <v>291100</v>
      </c>
      <c r="F5" s="3">
        <v>340000</v>
      </c>
      <c r="G5" s="3">
        <v>144000</v>
      </c>
      <c r="H5" s="3">
        <f t="shared" si="0"/>
        <v>1478500</v>
      </c>
      <c r="I5" s="7"/>
    </row>
    <row r="6" spans="2:9" ht="18.75" customHeight="1" x14ac:dyDescent="0.45">
      <c r="B6" s="5" t="s">
        <v>1</v>
      </c>
      <c r="C6" s="3">
        <v>204000</v>
      </c>
      <c r="D6" s="3">
        <v>159200</v>
      </c>
      <c r="E6" s="3">
        <v>138000</v>
      </c>
      <c r="F6" s="3">
        <v>350400</v>
      </c>
      <c r="G6" s="3">
        <v>238800</v>
      </c>
      <c r="H6" s="3">
        <f t="shared" si="0"/>
        <v>1090400</v>
      </c>
      <c r="I6" s="7"/>
    </row>
    <row r="7" spans="2:9" ht="18.75" customHeight="1" x14ac:dyDescent="0.45">
      <c r="B7" s="5" t="s">
        <v>2</v>
      </c>
      <c r="C7" s="3">
        <v>325200</v>
      </c>
      <c r="D7" s="3">
        <v>268400</v>
      </c>
      <c r="E7" s="3">
        <v>310400</v>
      </c>
      <c r="F7" s="3">
        <v>119000</v>
      </c>
      <c r="G7" s="3">
        <v>292800</v>
      </c>
      <c r="H7" s="3">
        <f t="shared" si="0"/>
        <v>1315800</v>
      </c>
      <c r="I7" s="7"/>
    </row>
    <row r="8" spans="2:9" ht="18.75" customHeight="1" x14ac:dyDescent="0.45">
      <c r="B8" s="5" t="s">
        <v>3</v>
      </c>
      <c r="C8" s="3">
        <v>194000</v>
      </c>
      <c r="D8" s="3">
        <v>465200</v>
      </c>
      <c r="E8" s="3">
        <v>366400</v>
      </c>
      <c r="F8" s="3">
        <v>408400</v>
      </c>
      <c r="G8" s="3">
        <v>119200</v>
      </c>
      <c r="H8" s="3">
        <f t="shared" si="0"/>
        <v>1553200</v>
      </c>
      <c r="I8" s="7"/>
    </row>
    <row r="9" spans="2:9" ht="18.75" customHeight="1" x14ac:dyDescent="0.45">
      <c r="B9" s="5" t="s">
        <v>4</v>
      </c>
      <c r="C9" s="3">
        <v>212500</v>
      </c>
      <c r="D9" s="3">
        <v>394100</v>
      </c>
      <c r="E9" s="3">
        <v>213900</v>
      </c>
      <c r="F9" s="3">
        <v>207000</v>
      </c>
      <c r="G9" s="3">
        <v>266400</v>
      </c>
      <c r="H9" s="3">
        <f t="shared" si="0"/>
        <v>1293900</v>
      </c>
      <c r="I9" s="7"/>
    </row>
    <row r="10" spans="2:9" ht="18.75" customHeight="1" x14ac:dyDescent="0.45">
      <c r="B10" s="5" t="s">
        <v>5</v>
      </c>
      <c r="C10" s="3">
        <v>200800</v>
      </c>
      <c r="D10" s="3">
        <v>244000</v>
      </c>
      <c r="E10" s="3">
        <v>298200</v>
      </c>
      <c r="F10" s="3">
        <v>249200</v>
      </c>
      <c r="G10" s="3">
        <v>122400</v>
      </c>
      <c r="H10" s="3">
        <f t="shared" si="0"/>
        <v>1114600</v>
      </c>
      <c r="I10" s="7"/>
    </row>
    <row r="11" spans="2:9" ht="18.75" customHeight="1" x14ac:dyDescent="0.45">
      <c r="B11" s="5" t="s">
        <v>6</v>
      </c>
      <c r="C11" s="3">
        <v>267000</v>
      </c>
      <c r="D11" s="3">
        <v>375000</v>
      </c>
      <c r="E11" s="3">
        <v>213000</v>
      </c>
      <c r="F11" s="3">
        <v>186000</v>
      </c>
      <c r="G11" s="3">
        <v>208800</v>
      </c>
      <c r="H11" s="3">
        <f t="shared" si="0"/>
        <v>1249800</v>
      </c>
      <c r="I11" s="7"/>
    </row>
    <row r="12" spans="2:9" ht="18.75" customHeight="1" x14ac:dyDescent="0.45">
      <c r="B12" s="5" t="s">
        <v>7</v>
      </c>
      <c r="C12" s="3">
        <v>346500</v>
      </c>
      <c r="D12" s="3">
        <v>187600</v>
      </c>
      <c r="E12" s="3">
        <v>156800</v>
      </c>
      <c r="F12" s="3">
        <v>212500</v>
      </c>
      <c r="G12" s="3">
        <v>216800</v>
      </c>
      <c r="H12" s="3">
        <f t="shared" si="0"/>
        <v>1120200</v>
      </c>
      <c r="I12" s="7"/>
    </row>
    <row r="13" spans="2:9" ht="18.75" customHeight="1" x14ac:dyDescent="0.45">
      <c r="B13" s="5" t="s">
        <v>8</v>
      </c>
      <c r="C13" s="3">
        <v>243200</v>
      </c>
      <c r="D13" s="3">
        <v>245600</v>
      </c>
      <c r="E13" s="3">
        <v>180000</v>
      </c>
      <c r="F13" s="3">
        <v>291600</v>
      </c>
      <c r="G13" s="3">
        <v>341600</v>
      </c>
      <c r="H13" s="3">
        <f t="shared" si="0"/>
        <v>1302000</v>
      </c>
      <c r="I13" s="7"/>
    </row>
    <row r="14" spans="2:9" ht="18.75" customHeight="1" x14ac:dyDescent="0.45">
      <c r="B14" s="5" t="s">
        <v>9</v>
      </c>
      <c r="C14" s="3">
        <v>330000</v>
      </c>
      <c r="D14" s="3">
        <v>233600</v>
      </c>
      <c r="E14" s="3">
        <v>243500</v>
      </c>
      <c r="F14" s="3">
        <v>764800</v>
      </c>
      <c r="G14" s="3">
        <v>225000</v>
      </c>
      <c r="H14" s="3">
        <f t="shared" si="0"/>
        <v>1796900</v>
      </c>
      <c r="I14" s="7"/>
    </row>
    <row r="15" spans="2:9" ht="18.75" customHeight="1" x14ac:dyDescent="0.45">
      <c r="B15" s="5" t="s">
        <v>10</v>
      </c>
      <c r="C15" s="3">
        <v>127500</v>
      </c>
      <c r="D15" s="3">
        <v>180000</v>
      </c>
      <c r="E15" s="3">
        <v>376500</v>
      </c>
      <c r="F15" s="3">
        <v>434500</v>
      </c>
      <c r="G15" s="3">
        <v>323200</v>
      </c>
      <c r="H15" s="3">
        <f t="shared" si="0"/>
        <v>1441700</v>
      </c>
      <c r="I15" s="7"/>
    </row>
    <row r="16" spans="2:9" ht="18.75" customHeight="1" x14ac:dyDescent="0.45">
      <c r="B16" s="6" t="s">
        <v>33</v>
      </c>
      <c r="C16" s="3">
        <f>SUM(C4:C15)</f>
        <v>2811100</v>
      </c>
      <c r="D16" s="3">
        <f t="shared" ref="D16:I16" si="1">SUM(D4:D15)</f>
        <v>3588100</v>
      </c>
      <c r="E16" s="3">
        <f t="shared" si="1"/>
        <v>2981400</v>
      </c>
      <c r="F16" s="3">
        <f t="shared" si="1"/>
        <v>3759400</v>
      </c>
      <c r="G16" s="3">
        <f t="shared" si="1"/>
        <v>2634000</v>
      </c>
      <c r="H16" s="3">
        <f t="shared" si="1"/>
        <v>15774000</v>
      </c>
      <c r="I16" s="7">
        <f t="shared" si="1"/>
        <v>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DE8A3-3D24-4C47-A2EF-52AFC447F94A}">
  <sheetPr codeName="Sheet2"/>
  <dimension ref="B1:K138"/>
  <sheetViews>
    <sheetView workbookViewId="0"/>
  </sheetViews>
  <sheetFormatPr defaultRowHeight="18" x14ac:dyDescent="0.45"/>
  <cols>
    <col min="1" max="1" width="3.59765625" customWidth="1"/>
    <col min="3" max="3" width="11.3984375" bestFit="1" customWidth="1"/>
    <col min="4" max="5" width="10.59765625" customWidth="1"/>
    <col min="6" max="6" width="8.59765625" customWidth="1"/>
    <col min="7" max="7" width="10.59765625" customWidth="1"/>
    <col min="8" max="8" width="16.59765625" customWidth="1"/>
    <col min="9" max="11" width="10.59765625" customWidth="1"/>
  </cols>
  <sheetData>
    <row r="1" spans="2:11" ht="22.2" x14ac:dyDescent="0.45">
      <c r="B1" s="1" t="s">
        <v>38</v>
      </c>
    </row>
    <row r="3" spans="2:11" x14ac:dyDescent="0.45">
      <c r="B3" s="16" t="s">
        <v>39</v>
      </c>
      <c r="C3" s="17" t="s">
        <v>40</v>
      </c>
      <c r="D3" s="17" t="s">
        <v>44</v>
      </c>
      <c r="E3" s="17" t="s">
        <v>63</v>
      </c>
      <c r="F3" s="17" t="s">
        <v>43</v>
      </c>
      <c r="G3" s="17" t="s">
        <v>64</v>
      </c>
      <c r="H3" s="17" t="s">
        <v>36</v>
      </c>
      <c r="I3" s="17" t="s">
        <v>37</v>
      </c>
      <c r="J3" s="17" t="s">
        <v>41</v>
      </c>
      <c r="K3" s="18" t="s">
        <v>33</v>
      </c>
    </row>
    <row r="4" spans="2:11" x14ac:dyDescent="0.45">
      <c r="B4" s="19">
        <v>1</v>
      </c>
      <c r="C4" s="20">
        <v>43840</v>
      </c>
      <c r="D4" s="21" t="s">
        <v>46</v>
      </c>
      <c r="E4" s="21" t="str">
        <f>VLOOKUP(D4,担当者マスター!$B$4:$D$8,2,FALSE)</f>
        <v>東北支店</v>
      </c>
      <c r="F4" s="21" t="str">
        <f>VLOOKUP($D4,担当者マスター!$B$4:$D$8,3,FALSE)</f>
        <v>佐藤</v>
      </c>
      <c r="G4" s="19">
        <v>101</v>
      </c>
      <c r="H4" s="19" t="str">
        <f>VLOOKUP($G4,商品マスター!$B$4:$D$18,2,FALSE)</f>
        <v>arrow F01</v>
      </c>
      <c r="I4" s="22">
        <f>VLOOKUP($G4,商品マスター!$B$4:$D$18,3,FALSE)</f>
        <v>38800</v>
      </c>
      <c r="J4" s="19">
        <v>3</v>
      </c>
      <c r="K4" s="22">
        <f t="shared" ref="K4:K35" si="0">I4*J4</f>
        <v>116400</v>
      </c>
    </row>
    <row r="5" spans="2:11" x14ac:dyDescent="0.45">
      <c r="B5" s="19">
        <v>2</v>
      </c>
      <c r="C5" s="20">
        <v>43842</v>
      </c>
      <c r="D5" s="21" t="s">
        <v>51</v>
      </c>
      <c r="E5" s="21" t="str">
        <f>VLOOKUP(D5,担当者マスター!$B$4:$D$8,2,FALSE)</f>
        <v>東海支店</v>
      </c>
      <c r="F5" s="21" t="str">
        <f>VLOOKUP($D5,担当者マスター!$B$4:$D$8,3,FALSE)</f>
        <v>日浦</v>
      </c>
      <c r="G5" s="19">
        <v>302</v>
      </c>
      <c r="H5" s="19" t="str">
        <f>VLOOKUP($G5,商品マスター!$B$4:$D$18,2,FALSE)</f>
        <v>wakuwaku F02</v>
      </c>
      <c r="I5" s="22">
        <f>VLOOKUP($G5,商品マスター!$B$4:$D$18,3,FALSE)</f>
        <v>45500</v>
      </c>
      <c r="J5" s="19">
        <v>4</v>
      </c>
      <c r="K5" s="22">
        <f t="shared" si="0"/>
        <v>182000</v>
      </c>
    </row>
    <row r="6" spans="2:11" x14ac:dyDescent="0.45">
      <c r="B6" s="19">
        <v>3</v>
      </c>
      <c r="C6" s="20">
        <v>43853</v>
      </c>
      <c r="D6" s="21" t="s">
        <v>52</v>
      </c>
      <c r="E6" s="21" t="str">
        <f>VLOOKUP(D6,担当者マスター!$B$4:$D$8,2,FALSE)</f>
        <v>関西支店</v>
      </c>
      <c r="F6" s="21" t="str">
        <f>VLOOKUP($D6,担当者マスター!$B$4:$D$8,3,FALSE)</f>
        <v>牧野</v>
      </c>
      <c r="G6" s="19">
        <v>403</v>
      </c>
      <c r="H6" s="19" t="str">
        <f>VLOOKUP($G6,商品マスター!$B$4:$D$18,2,FALSE)</f>
        <v>grand F03</v>
      </c>
      <c r="I6" s="22">
        <f>VLOOKUP($G6,商品マスター!$B$4:$D$18,3,FALSE)</f>
        <v>24800</v>
      </c>
      <c r="J6" s="19">
        <v>3</v>
      </c>
      <c r="K6" s="22">
        <f t="shared" si="0"/>
        <v>74400</v>
      </c>
    </row>
    <row r="7" spans="2:11" x14ac:dyDescent="0.45">
      <c r="B7" s="19">
        <v>4</v>
      </c>
      <c r="C7" s="20">
        <v>43854</v>
      </c>
      <c r="D7" s="21" t="s">
        <v>51</v>
      </c>
      <c r="E7" s="21" t="str">
        <f>VLOOKUP(D7,担当者マスター!$B$4:$D$8,2,FALSE)</f>
        <v>東海支店</v>
      </c>
      <c r="F7" s="21" t="str">
        <f>VLOOKUP($D7,担当者マスター!$B$4:$D$8,3,FALSE)</f>
        <v>日浦</v>
      </c>
      <c r="G7" s="19">
        <v>303</v>
      </c>
      <c r="H7" s="19" t="str">
        <f>VLOOKUP($G7,商品マスター!$B$4:$D$18,2,FALSE)</f>
        <v>wakuwaku F03</v>
      </c>
      <c r="I7" s="22">
        <f>VLOOKUP($G7,商品マスター!$B$4:$D$18,3,FALSE)</f>
        <v>48500</v>
      </c>
      <c r="J7" s="19">
        <v>2</v>
      </c>
      <c r="K7" s="22">
        <f t="shared" si="0"/>
        <v>97000</v>
      </c>
    </row>
    <row r="8" spans="2:11" x14ac:dyDescent="0.45">
      <c r="B8" s="19">
        <v>5</v>
      </c>
      <c r="C8" s="20">
        <v>43855</v>
      </c>
      <c r="D8" s="21" t="s">
        <v>52</v>
      </c>
      <c r="E8" s="21" t="str">
        <f>VLOOKUP(D8,担当者マスター!$B$4:$D$8,2,FALSE)</f>
        <v>関西支店</v>
      </c>
      <c r="F8" s="21" t="str">
        <f>VLOOKUP($D8,担当者マスター!$B$4:$D$8,3,FALSE)</f>
        <v>牧野</v>
      </c>
      <c r="G8" s="19">
        <v>502</v>
      </c>
      <c r="H8" s="19" t="str">
        <f>VLOOKUP($G8,商品マスター!$B$4:$D$18,2,FALSE)</f>
        <v>mamoru F02</v>
      </c>
      <c r="I8" s="22">
        <f>VLOOKUP($G8,商品マスター!$B$4:$D$18,3,FALSE)</f>
        <v>29800</v>
      </c>
      <c r="J8" s="19">
        <v>4</v>
      </c>
      <c r="K8" s="22">
        <f t="shared" si="0"/>
        <v>119200</v>
      </c>
    </row>
    <row r="9" spans="2:11" x14ac:dyDescent="0.45">
      <c r="B9" s="19">
        <v>6</v>
      </c>
      <c r="C9" s="20">
        <v>43855</v>
      </c>
      <c r="D9" s="21" t="s">
        <v>51</v>
      </c>
      <c r="E9" s="21" t="str">
        <f>VLOOKUP(D9,担当者マスター!$B$4:$D$8,2,FALSE)</f>
        <v>東海支店</v>
      </c>
      <c r="F9" s="21" t="str">
        <f>VLOOKUP($D9,担当者マスター!$B$4:$D$8,3,FALSE)</f>
        <v>日浦</v>
      </c>
      <c r="G9" s="19">
        <v>303</v>
      </c>
      <c r="H9" s="19" t="str">
        <f>VLOOKUP($G9,商品マスター!$B$4:$D$18,2,FALSE)</f>
        <v>wakuwaku F03</v>
      </c>
      <c r="I9" s="22">
        <f>VLOOKUP($G9,商品マスター!$B$4:$D$18,3,FALSE)</f>
        <v>48500</v>
      </c>
      <c r="J9" s="19">
        <v>2</v>
      </c>
      <c r="K9" s="22">
        <f t="shared" si="0"/>
        <v>97000</v>
      </c>
    </row>
    <row r="10" spans="2:11" x14ac:dyDescent="0.45">
      <c r="B10" s="19">
        <v>7</v>
      </c>
      <c r="C10" s="20">
        <v>43857</v>
      </c>
      <c r="D10" s="21" t="s">
        <v>53</v>
      </c>
      <c r="E10" s="21" t="str">
        <f>VLOOKUP(D10,担当者マスター!$B$4:$D$8,2,FALSE)</f>
        <v>中国支店</v>
      </c>
      <c r="F10" s="21" t="str">
        <f>VLOOKUP($D10,担当者マスター!$B$4:$D$8,3,FALSE)</f>
        <v>阿部</v>
      </c>
      <c r="G10" s="19">
        <v>203</v>
      </c>
      <c r="H10" s="19" t="str">
        <f>VLOOKUP($G10,商品マスター!$B$4:$D$18,2,FALSE)</f>
        <v>nnx F03</v>
      </c>
      <c r="I10" s="22">
        <f>VLOOKUP($G10,商品マスター!$B$4:$D$18,3,FALSE)</f>
        <v>39200</v>
      </c>
      <c r="J10" s="19">
        <v>5</v>
      </c>
      <c r="K10" s="22">
        <f t="shared" si="0"/>
        <v>196000</v>
      </c>
    </row>
    <row r="11" spans="2:11" x14ac:dyDescent="0.45">
      <c r="B11" s="19">
        <v>8</v>
      </c>
      <c r="C11" s="20">
        <v>43861</v>
      </c>
      <c r="D11" s="21" t="s">
        <v>54</v>
      </c>
      <c r="E11" s="21" t="str">
        <f>VLOOKUP(D11,担当者マスター!$B$4:$D$8,2,FALSE)</f>
        <v>九州支店</v>
      </c>
      <c r="F11" s="21" t="str">
        <f>VLOOKUP($D11,担当者マスター!$B$4:$D$8,3,FALSE)</f>
        <v>関</v>
      </c>
      <c r="G11" s="19">
        <v>202</v>
      </c>
      <c r="H11" s="19" t="str">
        <f>VLOOKUP($G11,商品マスター!$B$4:$D$18,2,FALSE)</f>
        <v>nnx F02</v>
      </c>
      <c r="I11" s="22">
        <f>VLOOKUP($G11,商品マスター!$B$4:$D$18,3,FALSE)</f>
        <v>45000</v>
      </c>
      <c r="J11" s="19">
        <v>3</v>
      </c>
      <c r="K11" s="22">
        <f t="shared" si="0"/>
        <v>135000</v>
      </c>
    </row>
    <row r="12" spans="2:11" x14ac:dyDescent="0.45">
      <c r="B12" s="19">
        <v>9</v>
      </c>
      <c r="C12" s="20">
        <v>43862</v>
      </c>
      <c r="D12" s="21" t="s">
        <v>52</v>
      </c>
      <c r="E12" s="21" t="str">
        <f>VLOOKUP(D12,担当者マスター!$B$4:$D$8,2,FALSE)</f>
        <v>関西支店</v>
      </c>
      <c r="F12" s="21" t="str">
        <f>VLOOKUP($D12,担当者マスター!$B$4:$D$8,3,FALSE)</f>
        <v>牧野</v>
      </c>
      <c r="G12" s="19">
        <v>302</v>
      </c>
      <c r="H12" s="19" t="str">
        <f>VLOOKUP($G12,商品マスター!$B$4:$D$18,2,FALSE)</f>
        <v>wakuwaku F02</v>
      </c>
      <c r="I12" s="22">
        <f>VLOOKUP($G12,商品マスター!$B$4:$D$18,3,FALSE)</f>
        <v>45500</v>
      </c>
      <c r="J12" s="19">
        <v>3</v>
      </c>
      <c r="K12" s="22">
        <f t="shared" si="0"/>
        <v>136500</v>
      </c>
    </row>
    <row r="13" spans="2:11" x14ac:dyDescent="0.45">
      <c r="B13" s="19">
        <v>10</v>
      </c>
      <c r="C13" s="20">
        <v>43862</v>
      </c>
      <c r="D13" s="21" t="s">
        <v>53</v>
      </c>
      <c r="E13" s="21" t="str">
        <f>VLOOKUP(D13,担当者マスター!$B$4:$D$8,2,FALSE)</f>
        <v>中国支店</v>
      </c>
      <c r="F13" s="21" t="str">
        <f>VLOOKUP($D13,担当者マスター!$B$4:$D$8,3,FALSE)</f>
        <v>阿部</v>
      </c>
      <c r="G13" s="19">
        <v>403</v>
      </c>
      <c r="H13" s="19" t="str">
        <f>VLOOKUP($G13,商品マスター!$B$4:$D$18,2,FALSE)</f>
        <v>grand F03</v>
      </c>
      <c r="I13" s="22">
        <f>VLOOKUP($G13,商品マスター!$B$4:$D$18,3,FALSE)</f>
        <v>24800</v>
      </c>
      <c r="J13" s="19">
        <v>4</v>
      </c>
      <c r="K13" s="22">
        <f t="shared" si="0"/>
        <v>99200</v>
      </c>
    </row>
    <row r="14" spans="2:11" x14ac:dyDescent="0.45">
      <c r="B14" s="19">
        <v>11</v>
      </c>
      <c r="C14" s="20">
        <v>43871</v>
      </c>
      <c r="D14" s="21" t="s">
        <v>52</v>
      </c>
      <c r="E14" s="21" t="str">
        <f>VLOOKUP(D14,担当者マスター!$B$4:$D$8,2,FALSE)</f>
        <v>関西支店</v>
      </c>
      <c r="F14" s="21" t="str">
        <f>VLOOKUP($D14,担当者マスター!$B$4:$D$8,3,FALSE)</f>
        <v>牧野</v>
      </c>
      <c r="G14" s="19">
        <v>302</v>
      </c>
      <c r="H14" s="19" t="str">
        <f>VLOOKUP($G14,商品マスター!$B$4:$D$18,2,FALSE)</f>
        <v>wakuwaku F02</v>
      </c>
      <c r="I14" s="22">
        <f>VLOOKUP($G14,商品マスター!$B$4:$D$18,3,FALSE)</f>
        <v>45500</v>
      </c>
      <c r="J14" s="19">
        <v>2</v>
      </c>
      <c r="K14" s="22">
        <f t="shared" si="0"/>
        <v>91000</v>
      </c>
    </row>
    <row r="15" spans="2:11" x14ac:dyDescent="0.45">
      <c r="B15" s="19">
        <v>12</v>
      </c>
      <c r="C15" s="20">
        <v>43874</v>
      </c>
      <c r="D15" s="21" t="s">
        <v>46</v>
      </c>
      <c r="E15" s="21" t="str">
        <f>VLOOKUP(D15,担当者マスター!$B$4:$D$8,2,FALSE)</f>
        <v>東北支店</v>
      </c>
      <c r="F15" s="21" t="str">
        <f>VLOOKUP($D15,担当者マスター!$B$4:$D$8,3,FALSE)</f>
        <v>佐藤</v>
      </c>
      <c r="G15" s="19">
        <v>201</v>
      </c>
      <c r="H15" s="19" t="str">
        <f>VLOOKUP($G15,商品マスター!$B$4:$D$18,2,FALSE)</f>
        <v>nnx F01</v>
      </c>
      <c r="I15" s="22">
        <f>VLOOKUP($G15,商品マスター!$B$4:$D$18,3,FALSE)</f>
        <v>48800</v>
      </c>
      <c r="J15" s="19">
        <v>5</v>
      </c>
      <c r="K15" s="22">
        <f t="shared" si="0"/>
        <v>244000</v>
      </c>
    </row>
    <row r="16" spans="2:11" x14ac:dyDescent="0.45">
      <c r="B16" s="19">
        <v>13</v>
      </c>
      <c r="C16" s="20">
        <v>43876</v>
      </c>
      <c r="D16" s="21" t="s">
        <v>51</v>
      </c>
      <c r="E16" s="21" t="str">
        <f>VLOOKUP(D16,担当者マスター!$B$4:$D$8,2,FALSE)</f>
        <v>東海支店</v>
      </c>
      <c r="F16" s="21" t="str">
        <f>VLOOKUP($D16,担当者マスター!$B$4:$D$8,3,FALSE)</f>
        <v>日浦</v>
      </c>
      <c r="G16" s="19">
        <v>502</v>
      </c>
      <c r="H16" s="19" t="str">
        <f>VLOOKUP($G16,商品マスター!$B$4:$D$18,2,FALSE)</f>
        <v>mamoru F02</v>
      </c>
      <c r="I16" s="22">
        <f>VLOOKUP($G16,商品マスター!$B$4:$D$18,3,FALSE)</f>
        <v>29800</v>
      </c>
      <c r="J16" s="19">
        <v>3</v>
      </c>
      <c r="K16" s="22">
        <f t="shared" si="0"/>
        <v>89400</v>
      </c>
    </row>
    <row r="17" spans="2:11" x14ac:dyDescent="0.45">
      <c r="B17" s="19">
        <v>14</v>
      </c>
      <c r="C17" s="20">
        <v>43878</v>
      </c>
      <c r="D17" s="21" t="s">
        <v>51</v>
      </c>
      <c r="E17" s="21" t="str">
        <f>VLOOKUP(D17,担当者マスター!$B$4:$D$8,2,FALSE)</f>
        <v>東海支店</v>
      </c>
      <c r="F17" s="21" t="str">
        <f>VLOOKUP($D17,担当者マスター!$B$4:$D$8,3,FALSE)</f>
        <v>日浦</v>
      </c>
      <c r="G17" s="19">
        <v>303</v>
      </c>
      <c r="H17" s="19" t="str">
        <f>VLOOKUP($G17,商品マスター!$B$4:$D$18,2,FALSE)</f>
        <v>wakuwaku F03</v>
      </c>
      <c r="I17" s="22">
        <f>VLOOKUP($G17,商品マスター!$B$4:$D$18,3,FALSE)</f>
        <v>48500</v>
      </c>
      <c r="J17" s="19">
        <v>4</v>
      </c>
      <c r="K17" s="22">
        <f t="shared" si="0"/>
        <v>194000</v>
      </c>
    </row>
    <row r="18" spans="2:11" x14ac:dyDescent="0.45">
      <c r="B18" s="19">
        <v>15</v>
      </c>
      <c r="C18" s="20">
        <v>43879</v>
      </c>
      <c r="D18" s="21" t="s">
        <v>54</v>
      </c>
      <c r="E18" s="21" t="str">
        <f>VLOOKUP(D18,担当者マスター!$B$4:$D$8,2,FALSE)</f>
        <v>九州支店</v>
      </c>
      <c r="F18" s="21" t="str">
        <f>VLOOKUP($D18,担当者マスター!$B$4:$D$8,3,FALSE)</f>
        <v>関</v>
      </c>
      <c r="G18" s="19">
        <v>501</v>
      </c>
      <c r="H18" s="19" t="str">
        <f>VLOOKUP($G18,商品マスター!$B$4:$D$18,2,FALSE)</f>
        <v>mamoru F01</v>
      </c>
      <c r="I18" s="22">
        <f>VLOOKUP($G18,商品マスター!$B$4:$D$18,3,FALSE)</f>
        <v>28800</v>
      </c>
      <c r="J18" s="19">
        <v>5</v>
      </c>
      <c r="K18" s="22">
        <f t="shared" si="0"/>
        <v>144000</v>
      </c>
    </row>
    <row r="19" spans="2:11" x14ac:dyDescent="0.45">
      <c r="B19" s="19">
        <v>16</v>
      </c>
      <c r="C19" s="20">
        <v>43882</v>
      </c>
      <c r="D19" s="21" t="s">
        <v>53</v>
      </c>
      <c r="E19" s="21" t="str">
        <f>VLOOKUP(D19,担当者マスター!$B$4:$D$8,2,FALSE)</f>
        <v>中国支店</v>
      </c>
      <c r="F19" s="21" t="str">
        <f>VLOOKUP($D19,担当者マスター!$B$4:$D$8,3,FALSE)</f>
        <v>阿部</v>
      </c>
      <c r="G19" s="19">
        <v>103</v>
      </c>
      <c r="H19" s="19" t="str">
        <f>VLOOKUP($G19,商品マスター!$B$4:$D$18,2,FALSE)</f>
        <v>arrow F03</v>
      </c>
      <c r="I19" s="22">
        <f>VLOOKUP($G19,商品マスター!$B$4:$D$18,3,FALSE)</f>
        <v>40800</v>
      </c>
      <c r="J19" s="19">
        <v>4</v>
      </c>
      <c r="K19" s="22">
        <f t="shared" si="0"/>
        <v>163200</v>
      </c>
    </row>
    <row r="20" spans="2:11" x14ac:dyDescent="0.45">
      <c r="B20" s="19">
        <v>19</v>
      </c>
      <c r="C20" s="20">
        <v>43883</v>
      </c>
      <c r="D20" s="21" t="s">
        <v>53</v>
      </c>
      <c r="E20" s="21" t="str">
        <f>VLOOKUP(D20,担当者マスター!$B$4:$D$8,2,FALSE)</f>
        <v>中国支店</v>
      </c>
      <c r="F20" s="21" t="str">
        <f>VLOOKUP($D20,担当者マスター!$B$4:$D$8,3,FALSE)</f>
        <v>阿部</v>
      </c>
      <c r="G20" s="19">
        <v>101</v>
      </c>
      <c r="H20" s="19" t="str">
        <f>VLOOKUP($G20,商品マスター!$B$4:$D$18,2,FALSE)</f>
        <v>arrow F01</v>
      </c>
      <c r="I20" s="22">
        <f>VLOOKUP($G20,商品マスター!$B$4:$D$18,3,FALSE)</f>
        <v>38800</v>
      </c>
      <c r="J20" s="19">
        <v>2</v>
      </c>
      <c r="K20" s="22">
        <f t="shared" si="0"/>
        <v>77600</v>
      </c>
    </row>
    <row r="21" spans="2:11" x14ac:dyDescent="0.45">
      <c r="B21" s="19">
        <v>17</v>
      </c>
      <c r="C21" s="20">
        <v>43883</v>
      </c>
      <c r="D21" s="21" t="s">
        <v>52</v>
      </c>
      <c r="E21" s="21" t="str">
        <f>VLOOKUP(D21,担当者マスター!$B$4:$D$8,2,FALSE)</f>
        <v>関西支店</v>
      </c>
      <c r="F21" s="21" t="str">
        <f>VLOOKUP($D21,担当者マスター!$B$4:$D$8,3,FALSE)</f>
        <v>牧野</v>
      </c>
      <c r="G21" s="19">
        <v>503</v>
      </c>
      <c r="H21" s="19" t="str">
        <f>VLOOKUP($G21,商品マスター!$B$4:$D$18,2,FALSE)</f>
        <v>mamoru F03</v>
      </c>
      <c r="I21" s="22">
        <f>VLOOKUP($G21,商品マスター!$B$4:$D$18,3,FALSE)</f>
        <v>31800</v>
      </c>
      <c r="J21" s="19">
        <v>2</v>
      </c>
      <c r="K21" s="22">
        <f t="shared" si="0"/>
        <v>63600</v>
      </c>
    </row>
    <row r="22" spans="2:11" x14ac:dyDescent="0.45">
      <c r="B22" s="19">
        <v>18</v>
      </c>
      <c r="C22" s="20">
        <v>43883</v>
      </c>
      <c r="D22" s="21" t="s">
        <v>51</v>
      </c>
      <c r="E22" s="21" t="str">
        <f>VLOOKUP(D22,担当者マスター!$B$4:$D$8,2,FALSE)</f>
        <v>東海支店</v>
      </c>
      <c r="F22" s="21" t="str">
        <f>VLOOKUP($D22,担当者マスター!$B$4:$D$8,3,FALSE)</f>
        <v>日浦</v>
      </c>
      <c r="G22" s="19">
        <v>502</v>
      </c>
      <c r="H22" s="19" t="str">
        <f>VLOOKUP($G22,商品マスター!$B$4:$D$18,2,FALSE)</f>
        <v>mamoru F02</v>
      </c>
      <c r="I22" s="22">
        <f>VLOOKUP($G22,商品マスター!$B$4:$D$18,3,FALSE)</f>
        <v>29800</v>
      </c>
      <c r="J22" s="19">
        <v>2</v>
      </c>
      <c r="K22" s="22">
        <f t="shared" si="0"/>
        <v>59600</v>
      </c>
    </row>
    <row r="23" spans="2:11" x14ac:dyDescent="0.45">
      <c r="B23" s="19">
        <v>20</v>
      </c>
      <c r="C23" s="20">
        <v>43885</v>
      </c>
      <c r="D23" s="21" t="s">
        <v>51</v>
      </c>
      <c r="E23" s="21" t="str">
        <f>VLOOKUP(D23,担当者マスター!$B$4:$D$8,2,FALSE)</f>
        <v>東海支店</v>
      </c>
      <c r="F23" s="21" t="str">
        <f>VLOOKUP($D23,担当者マスター!$B$4:$D$8,3,FALSE)</f>
        <v>日浦</v>
      </c>
      <c r="G23" s="19">
        <v>101</v>
      </c>
      <c r="H23" s="19" t="str">
        <f>VLOOKUP($G23,商品マスター!$B$4:$D$18,2,FALSE)</f>
        <v>arrow F01</v>
      </c>
      <c r="I23" s="22">
        <f>VLOOKUP($G23,商品マスター!$B$4:$D$18,3,FALSE)</f>
        <v>38800</v>
      </c>
      <c r="J23" s="19">
        <v>3</v>
      </c>
      <c r="K23" s="22">
        <f t="shared" si="0"/>
        <v>116400</v>
      </c>
    </row>
    <row r="24" spans="2:11" x14ac:dyDescent="0.45">
      <c r="B24" s="19">
        <v>21</v>
      </c>
      <c r="C24" s="20">
        <v>43892</v>
      </c>
      <c r="D24" s="21" t="s">
        <v>52</v>
      </c>
      <c r="E24" s="21" t="str">
        <f>VLOOKUP(D24,担当者マスター!$B$4:$D$8,2,FALSE)</f>
        <v>関西支店</v>
      </c>
      <c r="F24" s="21" t="str">
        <f>VLOOKUP($D24,担当者マスター!$B$4:$D$8,3,FALSE)</f>
        <v>牧野</v>
      </c>
      <c r="G24" s="19">
        <v>502</v>
      </c>
      <c r="H24" s="19" t="str">
        <f>VLOOKUP($G24,商品マスター!$B$4:$D$18,2,FALSE)</f>
        <v>mamoru F02</v>
      </c>
      <c r="I24" s="22">
        <f>VLOOKUP($G24,商品マスター!$B$4:$D$18,3,FALSE)</f>
        <v>29800</v>
      </c>
      <c r="J24" s="19">
        <v>2</v>
      </c>
      <c r="K24" s="22">
        <f t="shared" si="0"/>
        <v>59600</v>
      </c>
    </row>
    <row r="25" spans="2:11" x14ac:dyDescent="0.45">
      <c r="B25" s="19">
        <v>22</v>
      </c>
      <c r="C25" s="20">
        <v>43895</v>
      </c>
      <c r="D25" s="21" t="s">
        <v>46</v>
      </c>
      <c r="E25" s="21" t="str">
        <f>VLOOKUP(D25,担当者マスター!$B$4:$D$8,2,FALSE)</f>
        <v>東北支店</v>
      </c>
      <c r="F25" s="21" t="str">
        <f>VLOOKUP($D25,担当者マスター!$B$4:$D$8,3,FALSE)</f>
        <v>佐藤</v>
      </c>
      <c r="G25" s="19">
        <v>103</v>
      </c>
      <c r="H25" s="19" t="str">
        <f>VLOOKUP($G25,商品マスター!$B$4:$D$18,2,FALSE)</f>
        <v>arrow F03</v>
      </c>
      <c r="I25" s="22">
        <f>VLOOKUP($G25,商品マスター!$B$4:$D$18,3,FALSE)</f>
        <v>40800</v>
      </c>
      <c r="J25" s="19">
        <v>5</v>
      </c>
      <c r="K25" s="22">
        <f t="shared" si="0"/>
        <v>204000</v>
      </c>
    </row>
    <row r="26" spans="2:11" x14ac:dyDescent="0.45">
      <c r="B26" s="19">
        <v>23</v>
      </c>
      <c r="C26" s="20">
        <v>43897</v>
      </c>
      <c r="D26" s="21" t="s">
        <v>53</v>
      </c>
      <c r="E26" s="21" t="str">
        <f>VLOOKUP(D26,担当者マスター!$B$4:$D$8,2,FALSE)</f>
        <v>中国支店</v>
      </c>
      <c r="F26" s="21" t="str">
        <f>VLOOKUP($D26,担当者マスター!$B$4:$D$8,3,FALSE)</f>
        <v>阿部</v>
      </c>
      <c r="G26" s="19">
        <v>301</v>
      </c>
      <c r="H26" s="19" t="str">
        <f>VLOOKUP($G26,商品マスター!$B$4:$D$18,2,FALSE)</f>
        <v>wakuwaku F01</v>
      </c>
      <c r="I26" s="22">
        <f>VLOOKUP($G26,商品マスター!$B$4:$D$18,3,FALSE)</f>
        <v>42500</v>
      </c>
      <c r="J26" s="19">
        <v>3</v>
      </c>
      <c r="K26" s="22">
        <f t="shared" si="0"/>
        <v>127500</v>
      </c>
    </row>
    <row r="27" spans="2:11" x14ac:dyDescent="0.45">
      <c r="B27" s="19">
        <v>24</v>
      </c>
      <c r="C27" s="20">
        <v>43898</v>
      </c>
      <c r="D27" s="21" t="s">
        <v>54</v>
      </c>
      <c r="E27" s="21" t="str">
        <f>VLOOKUP(D27,担当者マスター!$B$4:$D$8,2,FALSE)</f>
        <v>九州支店</v>
      </c>
      <c r="F27" s="21" t="str">
        <f>VLOOKUP($D27,担当者マスター!$B$4:$D$8,3,FALSE)</f>
        <v>関</v>
      </c>
      <c r="G27" s="19">
        <v>102</v>
      </c>
      <c r="H27" s="19" t="str">
        <f>VLOOKUP($G27,商品マスター!$B$4:$D$18,2,FALSE)</f>
        <v>arrow F02</v>
      </c>
      <c r="I27" s="22">
        <f>VLOOKUP($G27,商品マスター!$B$4:$D$18,3,FALSE)</f>
        <v>39800</v>
      </c>
      <c r="J27" s="19">
        <v>6</v>
      </c>
      <c r="K27" s="22">
        <f t="shared" si="0"/>
        <v>238800</v>
      </c>
    </row>
    <row r="28" spans="2:11" x14ac:dyDescent="0.45">
      <c r="B28" s="19">
        <v>26</v>
      </c>
      <c r="C28" s="20">
        <v>43898</v>
      </c>
      <c r="D28" s="21" t="s">
        <v>53</v>
      </c>
      <c r="E28" s="21" t="str">
        <f>VLOOKUP(D28,担当者マスター!$B$4:$D$8,2,FALSE)</f>
        <v>中国支店</v>
      </c>
      <c r="F28" s="21" t="str">
        <f>VLOOKUP($D28,担当者マスター!$B$4:$D$8,3,FALSE)</f>
        <v>阿部</v>
      </c>
      <c r="G28" s="19">
        <v>301</v>
      </c>
      <c r="H28" s="19" t="str">
        <f>VLOOKUP($G28,商品マスター!$B$4:$D$18,2,FALSE)</f>
        <v>wakuwaku F01</v>
      </c>
      <c r="I28" s="22">
        <f>VLOOKUP($G28,商品マスター!$B$4:$D$18,3,FALSE)</f>
        <v>42500</v>
      </c>
      <c r="J28" s="19">
        <v>3</v>
      </c>
      <c r="K28" s="22">
        <f t="shared" si="0"/>
        <v>127500</v>
      </c>
    </row>
    <row r="29" spans="2:11" x14ac:dyDescent="0.45">
      <c r="B29" s="19">
        <v>25</v>
      </c>
      <c r="C29" s="20">
        <v>43898</v>
      </c>
      <c r="D29" s="21" t="s">
        <v>53</v>
      </c>
      <c r="E29" s="21" t="str">
        <f>VLOOKUP(D29,担当者マスター!$B$4:$D$8,2,FALSE)</f>
        <v>中国支店</v>
      </c>
      <c r="F29" s="21" t="str">
        <f>VLOOKUP($D29,担当者マスター!$B$4:$D$8,3,FALSE)</f>
        <v>阿部</v>
      </c>
      <c r="G29" s="19">
        <v>503</v>
      </c>
      <c r="H29" s="19" t="str">
        <f>VLOOKUP($G29,商品マスター!$B$4:$D$18,2,FALSE)</f>
        <v>mamoru F03</v>
      </c>
      <c r="I29" s="22">
        <f>VLOOKUP($G29,商品マスター!$B$4:$D$18,3,FALSE)</f>
        <v>31800</v>
      </c>
      <c r="J29" s="19">
        <v>3</v>
      </c>
      <c r="K29" s="22">
        <f t="shared" si="0"/>
        <v>95400</v>
      </c>
    </row>
    <row r="30" spans="2:11" x14ac:dyDescent="0.45">
      <c r="B30" s="19">
        <v>27</v>
      </c>
      <c r="C30" s="20">
        <v>43904</v>
      </c>
      <c r="D30" s="21" t="s">
        <v>51</v>
      </c>
      <c r="E30" s="21" t="str">
        <f>VLOOKUP(D30,担当者マスター!$B$4:$D$8,2,FALSE)</f>
        <v>東海支店</v>
      </c>
      <c r="F30" s="21" t="str">
        <f>VLOOKUP($D30,担当者マスター!$B$4:$D$8,3,FALSE)</f>
        <v>日浦</v>
      </c>
      <c r="G30" s="19">
        <v>102</v>
      </c>
      <c r="H30" s="19" t="str">
        <f>VLOOKUP($G30,商品マスター!$B$4:$D$18,2,FALSE)</f>
        <v>arrow F02</v>
      </c>
      <c r="I30" s="22">
        <f>VLOOKUP($G30,商品マスター!$B$4:$D$18,3,FALSE)</f>
        <v>39800</v>
      </c>
      <c r="J30" s="19">
        <v>4</v>
      </c>
      <c r="K30" s="22">
        <f t="shared" si="0"/>
        <v>159200</v>
      </c>
    </row>
    <row r="31" spans="2:11" x14ac:dyDescent="0.45">
      <c r="B31" s="19">
        <v>28</v>
      </c>
      <c r="C31" s="20">
        <v>43910</v>
      </c>
      <c r="D31" s="21" t="s">
        <v>52</v>
      </c>
      <c r="E31" s="21" t="str">
        <f>VLOOKUP(D31,担当者マスター!$B$4:$D$8,2,FALSE)</f>
        <v>関西支店</v>
      </c>
      <c r="F31" s="21" t="str">
        <f>VLOOKUP($D31,担当者マスター!$B$4:$D$8,3,FALSE)</f>
        <v>牧野</v>
      </c>
      <c r="G31" s="19">
        <v>203</v>
      </c>
      <c r="H31" s="19" t="str">
        <f>VLOOKUP($G31,商品マスター!$B$4:$D$18,2,FALSE)</f>
        <v>nnx F03</v>
      </c>
      <c r="I31" s="22">
        <f>VLOOKUP($G31,商品マスター!$B$4:$D$18,3,FALSE)</f>
        <v>39200</v>
      </c>
      <c r="J31" s="19">
        <v>2</v>
      </c>
      <c r="K31" s="22">
        <f t="shared" si="0"/>
        <v>78400</v>
      </c>
    </row>
    <row r="32" spans="2:11" x14ac:dyDescent="0.45">
      <c r="B32" s="19">
        <v>29</v>
      </c>
      <c r="C32" s="20">
        <v>43923</v>
      </c>
      <c r="D32" s="21" t="s">
        <v>53</v>
      </c>
      <c r="E32" s="21" t="str">
        <f>VLOOKUP(D32,担当者マスター!$B$4:$D$8,2,FALSE)</f>
        <v>中国支店</v>
      </c>
      <c r="F32" s="21" t="str">
        <f>VLOOKUP($D32,担当者マスター!$B$4:$D$8,3,FALSE)</f>
        <v>阿部</v>
      </c>
      <c r="G32" s="19">
        <v>402</v>
      </c>
      <c r="H32" s="19" t="str">
        <f>VLOOKUP($G32,商品マスター!$B$4:$D$18,2,FALSE)</f>
        <v>grand F02</v>
      </c>
      <c r="I32" s="22">
        <f>VLOOKUP($G32,商品マスター!$B$4:$D$18,3,FALSE)</f>
        <v>23800</v>
      </c>
      <c r="J32" s="19">
        <v>5</v>
      </c>
      <c r="K32" s="22">
        <f t="shared" si="0"/>
        <v>119000</v>
      </c>
    </row>
    <row r="33" spans="2:11" x14ac:dyDescent="0.45">
      <c r="B33" s="19">
        <v>30</v>
      </c>
      <c r="C33" s="20">
        <v>43933</v>
      </c>
      <c r="D33" s="21" t="s">
        <v>46</v>
      </c>
      <c r="E33" s="21" t="str">
        <f>VLOOKUP(D33,担当者マスター!$B$4:$D$8,2,FALSE)</f>
        <v>東北支店</v>
      </c>
      <c r="F33" s="21" t="str">
        <f>VLOOKUP($D33,担当者マスター!$B$4:$D$8,3,FALSE)</f>
        <v>佐藤</v>
      </c>
      <c r="G33" s="19">
        <v>302</v>
      </c>
      <c r="H33" s="19" t="str">
        <f>VLOOKUP($G33,商品マスター!$B$4:$D$18,2,FALSE)</f>
        <v>wakuwaku F02</v>
      </c>
      <c r="I33" s="22">
        <f>VLOOKUP($G33,商品マスター!$B$4:$D$18,3,FALSE)</f>
        <v>45500</v>
      </c>
      <c r="J33" s="19">
        <v>4</v>
      </c>
      <c r="K33" s="22">
        <f t="shared" si="0"/>
        <v>182000</v>
      </c>
    </row>
    <row r="34" spans="2:11" x14ac:dyDescent="0.45">
      <c r="B34" s="19">
        <v>31</v>
      </c>
      <c r="C34" s="20">
        <v>43933</v>
      </c>
      <c r="D34" s="21" t="s">
        <v>54</v>
      </c>
      <c r="E34" s="21" t="str">
        <f>VLOOKUP(D34,担当者マスター!$B$4:$D$8,2,FALSE)</f>
        <v>九州支店</v>
      </c>
      <c r="F34" s="21" t="str">
        <f>VLOOKUP($D34,担当者マスター!$B$4:$D$8,3,FALSE)</f>
        <v>関</v>
      </c>
      <c r="G34" s="19">
        <v>203</v>
      </c>
      <c r="H34" s="19" t="str">
        <f>VLOOKUP($G34,商品マスター!$B$4:$D$18,2,FALSE)</f>
        <v>nnx F03</v>
      </c>
      <c r="I34" s="22">
        <f>VLOOKUP($G34,商品マスター!$B$4:$D$18,3,FALSE)</f>
        <v>39200</v>
      </c>
      <c r="J34" s="19">
        <v>3</v>
      </c>
      <c r="K34" s="22">
        <f t="shared" si="0"/>
        <v>117600</v>
      </c>
    </row>
    <row r="35" spans="2:11" x14ac:dyDescent="0.45">
      <c r="B35" s="19">
        <v>34</v>
      </c>
      <c r="C35" s="20">
        <v>43941</v>
      </c>
      <c r="D35" s="21" t="s">
        <v>52</v>
      </c>
      <c r="E35" s="21" t="str">
        <f>VLOOKUP(D35,担当者マスター!$B$4:$D$8,2,FALSE)</f>
        <v>関西支店</v>
      </c>
      <c r="F35" s="21" t="str">
        <f>VLOOKUP($D35,担当者マスター!$B$4:$D$8,3,FALSE)</f>
        <v>牧野</v>
      </c>
      <c r="G35" s="19">
        <v>201</v>
      </c>
      <c r="H35" s="19" t="str">
        <f>VLOOKUP($G35,商品マスター!$B$4:$D$18,2,FALSE)</f>
        <v>nnx F01</v>
      </c>
      <c r="I35" s="22">
        <f>VLOOKUP($G35,商品マスター!$B$4:$D$18,3,FALSE)</f>
        <v>48800</v>
      </c>
      <c r="J35" s="19">
        <v>4</v>
      </c>
      <c r="K35" s="22">
        <f t="shared" si="0"/>
        <v>195200</v>
      </c>
    </row>
    <row r="36" spans="2:11" x14ac:dyDescent="0.45">
      <c r="B36" s="19">
        <v>32</v>
      </c>
      <c r="C36" s="20">
        <v>43941</v>
      </c>
      <c r="D36" s="21" t="s">
        <v>54</v>
      </c>
      <c r="E36" s="21" t="str">
        <f>VLOOKUP(D36,担当者マスター!$B$4:$D$8,2,FALSE)</f>
        <v>九州支店</v>
      </c>
      <c r="F36" s="21" t="str">
        <f>VLOOKUP($D36,担当者マスター!$B$4:$D$8,3,FALSE)</f>
        <v>関</v>
      </c>
      <c r="G36" s="19">
        <v>201</v>
      </c>
      <c r="H36" s="19" t="str">
        <f>VLOOKUP($G36,商品マスター!$B$4:$D$18,2,FALSE)</f>
        <v>nnx F01</v>
      </c>
      <c r="I36" s="22">
        <f>VLOOKUP($G36,商品マスター!$B$4:$D$18,3,FALSE)</f>
        <v>48800</v>
      </c>
      <c r="J36" s="19">
        <v>2</v>
      </c>
      <c r="K36" s="22">
        <f t="shared" ref="K36:K67" si="1">I36*J36</f>
        <v>97600</v>
      </c>
    </row>
    <row r="37" spans="2:11" x14ac:dyDescent="0.45">
      <c r="B37" s="19">
        <v>33</v>
      </c>
      <c r="C37" s="20">
        <v>43941</v>
      </c>
      <c r="D37" s="21" t="s">
        <v>51</v>
      </c>
      <c r="E37" s="21" t="str">
        <f>VLOOKUP(D37,担当者マスター!$B$4:$D$8,2,FALSE)</f>
        <v>東海支店</v>
      </c>
      <c r="F37" s="21" t="str">
        <f>VLOOKUP($D37,担当者マスター!$B$4:$D$8,3,FALSE)</f>
        <v>日浦</v>
      </c>
      <c r="G37" s="19">
        <v>501</v>
      </c>
      <c r="H37" s="19" t="str">
        <f>VLOOKUP($G37,商品マスター!$B$4:$D$18,2,FALSE)</f>
        <v>mamoru F01</v>
      </c>
      <c r="I37" s="22">
        <f>VLOOKUP($G37,商品マスター!$B$4:$D$18,3,FALSE)</f>
        <v>28800</v>
      </c>
      <c r="J37" s="19">
        <v>3</v>
      </c>
      <c r="K37" s="22">
        <f t="shared" si="1"/>
        <v>86400</v>
      </c>
    </row>
    <row r="38" spans="2:11" x14ac:dyDescent="0.45">
      <c r="B38" s="19">
        <v>35</v>
      </c>
      <c r="C38" s="20">
        <v>43944</v>
      </c>
      <c r="D38" s="21" t="s">
        <v>46</v>
      </c>
      <c r="E38" s="21" t="str">
        <f>VLOOKUP(D38,担当者マスター!$B$4:$D$8,2,FALSE)</f>
        <v>東北支店</v>
      </c>
      <c r="F38" s="21" t="str">
        <f>VLOOKUP($D38,担当者マスター!$B$4:$D$8,3,FALSE)</f>
        <v>佐藤</v>
      </c>
      <c r="G38" s="19">
        <v>201</v>
      </c>
      <c r="H38" s="19" t="str">
        <f>VLOOKUP($G38,商品マスター!$B$4:$D$18,2,FALSE)</f>
        <v>nnx F01</v>
      </c>
      <c r="I38" s="22">
        <f>VLOOKUP($G38,商品マスター!$B$4:$D$18,3,FALSE)</f>
        <v>48800</v>
      </c>
      <c r="J38" s="19">
        <v>2</v>
      </c>
      <c r="K38" s="22">
        <f t="shared" si="1"/>
        <v>97600</v>
      </c>
    </row>
    <row r="39" spans="2:11" x14ac:dyDescent="0.45">
      <c r="B39" s="19">
        <v>36</v>
      </c>
      <c r="C39" s="20">
        <v>43945</v>
      </c>
      <c r="D39" s="21" t="s">
        <v>51</v>
      </c>
      <c r="E39" s="21" t="str">
        <f>VLOOKUP(D39,担当者マスター!$B$4:$D$8,2,FALSE)</f>
        <v>東海支店</v>
      </c>
      <c r="F39" s="21" t="str">
        <f>VLOOKUP($D39,担当者マスター!$B$4:$D$8,3,FALSE)</f>
        <v>日浦</v>
      </c>
      <c r="G39" s="19">
        <v>302</v>
      </c>
      <c r="H39" s="19" t="str">
        <f>VLOOKUP($G39,商品マスター!$B$4:$D$18,2,FALSE)</f>
        <v>wakuwaku F02</v>
      </c>
      <c r="I39" s="22">
        <f>VLOOKUP($G39,商品マスター!$B$4:$D$18,3,FALSE)</f>
        <v>45500</v>
      </c>
      <c r="J39" s="19">
        <v>4</v>
      </c>
      <c r="K39" s="22">
        <f t="shared" si="1"/>
        <v>182000</v>
      </c>
    </row>
    <row r="40" spans="2:11" x14ac:dyDescent="0.45">
      <c r="B40" s="19">
        <v>37</v>
      </c>
      <c r="C40" s="20">
        <v>43946</v>
      </c>
      <c r="D40" s="21" t="s">
        <v>46</v>
      </c>
      <c r="E40" s="21" t="str">
        <f>VLOOKUP(D40,担当者マスター!$B$4:$D$8,2,FALSE)</f>
        <v>東北支店</v>
      </c>
      <c r="F40" s="21" t="str">
        <f>VLOOKUP($D40,担当者マスター!$B$4:$D$8,3,FALSE)</f>
        <v>佐藤</v>
      </c>
      <c r="G40" s="19">
        <v>401</v>
      </c>
      <c r="H40" s="19" t="str">
        <f>VLOOKUP($G40,商品マスター!$B$4:$D$18,2,FALSE)</f>
        <v>grand F01</v>
      </c>
      <c r="I40" s="22">
        <f>VLOOKUP($G40,商品マスター!$B$4:$D$18,3,FALSE)</f>
        <v>22800</v>
      </c>
      <c r="J40" s="19">
        <v>2</v>
      </c>
      <c r="K40" s="22">
        <f t="shared" si="1"/>
        <v>45600</v>
      </c>
    </row>
    <row r="41" spans="2:11" x14ac:dyDescent="0.45">
      <c r="B41" s="19">
        <v>38</v>
      </c>
      <c r="C41" s="20">
        <v>43947</v>
      </c>
      <c r="D41" s="21" t="s">
        <v>54</v>
      </c>
      <c r="E41" s="21" t="str">
        <f>VLOOKUP(D41,担当者マスター!$B$4:$D$8,2,FALSE)</f>
        <v>九州支店</v>
      </c>
      <c r="F41" s="21" t="str">
        <f>VLOOKUP($D41,担当者マスター!$B$4:$D$8,3,FALSE)</f>
        <v>関</v>
      </c>
      <c r="G41" s="19">
        <v>101</v>
      </c>
      <c r="H41" s="19" t="str">
        <f>VLOOKUP($G41,商品マスター!$B$4:$D$18,2,FALSE)</f>
        <v>arrow F01</v>
      </c>
      <c r="I41" s="22">
        <f>VLOOKUP($G41,商品マスター!$B$4:$D$18,3,FALSE)</f>
        <v>38800</v>
      </c>
      <c r="J41" s="19">
        <v>2</v>
      </c>
      <c r="K41" s="22">
        <f t="shared" si="1"/>
        <v>77600</v>
      </c>
    </row>
    <row r="42" spans="2:11" x14ac:dyDescent="0.45">
      <c r="B42" s="19">
        <v>39</v>
      </c>
      <c r="C42" s="20">
        <v>43948</v>
      </c>
      <c r="D42" s="21" t="s">
        <v>52</v>
      </c>
      <c r="E42" s="21" t="str">
        <f>VLOOKUP(D42,担当者マスター!$B$4:$D$8,2,FALSE)</f>
        <v>関西支店</v>
      </c>
      <c r="F42" s="21" t="str">
        <f>VLOOKUP($D42,担当者マスター!$B$4:$D$8,3,FALSE)</f>
        <v>牧野</v>
      </c>
      <c r="G42" s="19">
        <v>501</v>
      </c>
      <c r="H42" s="19" t="str">
        <f>VLOOKUP($G42,商品マスター!$B$4:$D$18,2,FALSE)</f>
        <v>mamoru F01</v>
      </c>
      <c r="I42" s="22">
        <f>VLOOKUP($G42,商品マスター!$B$4:$D$18,3,FALSE)</f>
        <v>28800</v>
      </c>
      <c r="J42" s="19">
        <v>4</v>
      </c>
      <c r="K42" s="22">
        <f t="shared" si="1"/>
        <v>115200</v>
      </c>
    </row>
    <row r="43" spans="2:11" x14ac:dyDescent="0.45">
      <c r="B43" s="19">
        <v>41</v>
      </c>
      <c r="C43" s="20">
        <v>43953</v>
      </c>
      <c r="D43" s="21" t="s">
        <v>51</v>
      </c>
      <c r="E43" s="21" t="str">
        <f>VLOOKUP(D43,担当者マスター!$B$4:$D$8,2,FALSE)</f>
        <v>東海支店</v>
      </c>
      <c r="F43" s="21" t="str">
        <f>VLOOKUP($D43,担当者マスター!$B$4:$D$8,3,FALSE)</f>
        <v>日浦</v>
      </c>
      <c r="G43" s="19">
        <v>101</v>
      </c>
      <c r="H43" s="19" t="str">
        <f>VLOOKUP($G43,商品マスター!$B$4:$D$18,2,FALSE)</f>
        <v>arrow F01</v>
      </c>
      <c r="I43" s="22">
        <f>VLOOKUP($G43,商品マスター!$B$4:$D$18,3,FALSE)</f>
        <v>38800</v>
      </c>
      <c r="J43" s="19">
        <v>2</v>
      </c>
      <c r="K43" s="22">
        <f t="shared" si="1"/>
        <v>77600</v>
      </c>
    </row>
    <row r="44" spans="2:11" x14ac:dyDescent="0.45">
      <c r="B44" s="19">
        <v>40</v>
      </c>
      <c r="C44" s="20">
        <v>43953</v>
      </c>
      <c r="D44" s="21" t="s">
        <v>51</v>
      </c>
      <c r="E44" s="21" t="str">
        <f>VLOOKUP(D44,担当者マスター!$B$4:$D$8,2,FALSE)</f>
        <v>東海支店</v>
      </c>
      <c r="F44" s="21" t="str">
        <f>VLOOKUP($D44,担当者マスター!$B$4:$D$8,3,FALSE)</f>
        <v>日浦</v>
      </c>
      <c r="G44" s="19">
        <v>503</v>
      </c>
      <c r="H44" s="19" t="str">
        <f>VLOOKUP($G44,商品マスター!$B$4:$D$18,2,FALSE)</f>
        <v>mamoru F03</v>
      </c>
      <c r="I44" s="22">
        <f>VLOOKUP($G44,商品マスター!$B$4:$D$18,3,FALSE)</f>
        <v>31800</v>
      </c>
      <c r="J44" s="19">
        <v>2</v>
      </c>
      <c r="K44" s="22">
        <f t="shared" si="1"/>
        <v>63600</v>
      </c>
    </row>
    <row r="45" spans="2:11" x14ac:dyDescent="0.45">
      <c r="B45" s="19">
        <v>42</v>
      </c>
      <c r="C45" s="20">
        <v>43958</v>
      </c>
      <c r="D45" s="21" t="s">
        <v>46</v>
      </c>
      <c r="E45" s="21" t="str">
        <f>VLOOKUP(D45,担当者マスター!$B$4:$D$8,2,FALSE)</f>
        <v>東北支店</v>
      </c>
      <c r="F45" s="21" t="str">
        <f>VLOOKUP($D45,担当者マスター!$B$4:$D$8,3,FALSE)</f>
        <v>佐藤</v>
      </c>
      <c r="G45" s="19">
        <v>303</v>
      </c>
      <c r="H45" s="19" t="str">
        <f>VLOOKUP($G45,商品マスター!$B$4:$D$18,2,FALSE)</f>
        <v>wakuwaku F03</v>
      </c>
      <c r="I45" s="22">
        <f>VLOOKUP($G45,商品マスター!$B$4:$D$18,3,FALSE)</f>
        <v>48500</v>
      </c>
      <c r="J45" s="19">
        <v>4</v>
      </c>
      <c r="K45" s="22">
        <f t="shared" si="1"/>
        <v>194000</v>
      </c>
    </row>
    <row r="46" spans="2:11" x14ac:dyDescent="0.45">
      <c r="B46" s="19">
        <v>43</v>
      </c>
      <c r="C46" s="20">
        <v>43958</v>
      </c>
      <c r="D46" s="21" t="s">
        <v>54</v>
      </c>
      <c r="E46" s="21" t="str">
        <f>VLOOKUP(D46,担当者マスター!$B$4:$D$8,2,FALSE)</f>
        <v>九州支店</v>
      </c>
      <c r="F46" s="21" t="str">
        <f>VLOOKUP($D46,担当者マスター!$B$4:$D$8,3,FALSE)</f>
        <v>関</v>
      </c>
      <c r="G46" s="19">
        <v>502</v>
      </c>
      <c r="H46" s="19" t="str">
        <f>VLOOKUP($G46,商品マスター!$B$4:$D$18,2,FALSE)</f>
        <v>mamoru F02</v>
      </c>
      <c r="I46" s="22">
        <f>VLOOKUP($G46,商品マスター!$B$4:$D$18,3,FALSE)</f>
        <v>29800</v>
      </c>
      <c r="J46" s="19">
        <v>4</v>
      </c>
      <c r="K46" s="22">
        <f t="shared" si="1"/>
        <v>119200</v>
      </c>
    </row>
    <row r="47" spans="2:11" x14ac:dyDescent="0.45">
      <c r="B47" s="19">
        <v>44</v>
      </c>
      <c r="C47" s="20">
        <v>43959</v>
      </c>
      <c r="D47" s="21" t="s">
        <v>52</v>
      </c>
      <c r="E47" s="21" t="str">
        <f>VLOOKUP(D47,担当者マスター!$B$4:$D$8,2,FALSE)</f>
        <v>関西支店</v>
      </c>
      <c r="F47" s="21" t="str">
        <f>VLOOKUP($D47,担当者マスター!$B$4:$D$8,3,FALSE)</f>
        <v>牧野</v>
      </c>
      <c r="G47" s="19">
        <v>502</v>
      </c>
      <c r="H47" s="19" t="str">
        <f>VLOOKUP($G47,商品マスター!$B$4:$D$18,2,FALSE)</f>
        <v>mamoru F02</v>
      </c>
      <c r="I47" s="22">
        <f>VLOOKUP($G47,商品マスター!$B$4:$D$18,3,FALSE)</f>
        <v>29800</v>
      </c>
      <c r="J47" s="19">
        <v>3</v>
      </c>
      <c r="K47" s="22">
        <f t="shared" si="1"/>
        <v>89400</v>
      </c>
    </row>
    <row r="48" spans="2:11" x14ac:dyDescent="0.45">
      <c r="B48" s="19">
        <v>45</v>
      </c>
      <c r="C48" s="20">
        <v>43960</v>
      </c>
      <c r="D48" s="21" t="s">
        <v>53</v>
      </c>
      <c r="E48" s="21" t="str">
        <f>VLOOKUP(D48,担当者マスター!$B$4:$D$8,2,FALSE)</f>
        <v>中国支店</v>
      </c>
      <c r="F48" s="21" t="str">
        <f>VLOOKUP($D48,担当者マスター!$B$4:$D$8,3,FALSE)</f>
        <v>阿部</v>
      </c>
      <c r="G48" s="19">
        <v>101</v>
      </c>
      <c r="H48" s="19" t="str">
        <f>VLOOKUP($G48,商品マスター!$B$4:$D$18,2,FALSE)</f>
        <v>arrow F01</v>
      </c>
      <c r="I48" s="22">
        <f>VLOOKUP($G48,商品マスター!$B$4:$D$18,3,FALSE)</f>
        <v>38800</v>
      </c>
      <c r="J48" s="19">
        <v>3</v>
      </c>
      <c r="K48" s="22">
        <f t="shared" si="1"/>
        <v>116400</v>
      </c>
    </row>
    <row r="49" spans="2:11" x14ac:dyDescent="0.45">
      <c r="B49" s="19">
        <v>46</v>
      </c>
      <c r="C49" s="20">
        <v>43961</v>
      </c>
      <c r="D49" s="21" t="s">
        <v>53</v>
      </c>
      <c r="E49" s="21" t="str">
        <f>VLOOKUP(D49,担当者マスター!$B$4:$D$8,2,FALSE)</f>
        <v>中国支店</v>
      </c>
      <c r="F49" s="21" t="str">
        <f>VLOOKUP($D49,担当者マスター!$B$4:$D$8,3,FALSE)</f>
        <v>阿部</v>
      </c>
      <c r="G49" s="19">
        <v>401</v>
      </c>
      <c r="H49" s="19" t="str">
        <f>VLOOKUP($G49,商品マスター!$B$4:$D$18,2,FALSE)</f>
        <v>grand F01</v>
      </c>
      <c r="I49" s="22">
        <f>VLOOKUP($G49,商品マスター!$B$4:$D$18,3,FALSE)</f>
        <v>22800</v>
      </c>
      <c r="J49" s="19">
        <v>3</v>
      </c>
      <c r="K49" s="22">
        <f t="shared" si="1"/>
        <v>68400</v>
      </c>
    </row>
    <row r="50" spans="2:11" x14ac:dyDescent="0.45">
      <c r="B50" s="19">
        <v>47</v>
      </c>
      <c r="C50" s="20">
        <v>43966</v>
      </c>
      <c r="D50" s="21" t="s">
        <v>51</v>
      </c>
      <c r="E50" s="21" t="str">
        <f>VLOOKUP(D50,担当者マスター!$B$4:$D$8,2,FALSE)</f>
        <v>東海支店</v>
      </c>
      <c r="F50" s="21" t="str">
        <f>VLOOKUP($D50,担当者マスター!$B$4:$D$8,3,FALSE)</f>
        <v>日浦</v>
      </c>
      <c r="G50" s="19">
        <v>201</v>
      </c>
      <c r="H50" s="19" t="str">
        <f>VLOOKUP($G50,商品マスター!$B$4:$D$18,2,FALSE)</f>
        <v>nnx F01</v>
      </c>
      <c r="I50" s="22">
        <f>VLOOKUP($G50,商品マスター!$B$4:$D$18,3,FALSE)</f>
        <v>48800</v>
      </c>
      <c r="J50" s="19">
        <v>2</v>
      </c>
      <c r="K50" s="22">
        <f t="shared" si="1"/>
        <v>97600</v>
      </c>
    </row>
    <row r="51" spans="2:11" x14ac:dyDescent="0.45">
      <c r="B51" s="19">
        <v>48</v>
      </c>
      <c r="C51" s="20">
        <v>43969</v>
      </c>
      <c r="D51" s="21" t="s">
        <v>52</v>
      </c>
      <c r="E51" s="21" t="str">
        <f>VLOOKUP(D51,担当者マスター!$B$4:$D$8,2,FALSE)</f>
        <v>関西支店</v>
      </c>
      <c r="F51" s="21" t="str">
        <f>VLOOKUP($D51,担当者マスター!$B$4:$D$8,3,FALSE)</f>
        <v>牧野</v>
      </c>
      <c r="G51" s="19">
        <v>303</v>
      </c>
      <c r="H51" s="19" t="str">
        <f>VLOOKUP($G51,商品マスター!$B$4:$D$18,2,FALSE)</f>
        <v>wakuwaku F03</v>
      </c>
      <c r="I51" s="22">
        <f>VLOOKUP($G51,商品マスター!$B$4:$D$18,3,FALSE)</f>
        <v>48500</v>
      </c>
      <c r="J51" s="19">
        <v>2</v>
      </c>
      <c r="K51" s="22">
        <f t="shared" si="1"/>
        <v>97000</v>
      </c>
    </row>
    <row r="52" spans="2:11" x14ac:dyDescent="0.45">
      <c r="B52" s="19">
        <v>49</v>
      </c>
      <c r="C52" s="20">
        <v>43974</v>
      </c>
      <c r="D52" s="21" t="s">
        <v>53</v>
      </c>
      <c r="E52" s="21" t="str">
        <f>VLOOKUP(D52,担当者マスター!$B$4:$D$8,2,FALSE)</f>
        <v>中国支店</v>
      </c>
      <c r="F52" s="21" t="str">
        <f>VLOOKUP($D52,担当者マスター!$B$4:$D$8,3,FALSE)</f>
        <v>阿部</v>
      </c>
      <c r="G52" s="19">
        <v>101</v>
      </c>
      <c r="H52" s="19" t="str">
        <f>VLOOKUP($G52,商品マスター!$B$4:$D$18,2,FALSE)</f>
        <v>arrow F01</v>
      </c>
      <c r="I52" s="22">
        <f>VLOOKUP($G52,商品マスター!$B$4:$D$18,3,FALSE)</f>
        <v>38800</v>
      </c>
      <c r="J52" s="19">
        <v>4</v>
      </c>
      <c r="K52" s="22">
        <f t="shared" si="1"/>
        <v>155200</v>
      </c>
    </row>
    <row r="53" spans="2:11" x14ac:dyDescent="0.45">
      <c r="B53" s="19">
        <v>50</v>
      </c>
      <c r="C53" s="20">
        <v>43975</v>
      </c>
      <c r="D53" s="21" t="s">
        <v>53</v>
      </c>
      <c r="E53" s="21" t="str">
        <f>VLOOKUP(D53,担当者マスター!$B$4:$D$8,2,FALSE)</f>
        <v>中国支店</v>
      </c>
      <c r="F53" s="21" t="str">
        <f>VLOOKUP($D53,担当者マスター!$B$4:$D$8,3,FALSE)</f>
        <v>阿部</v>
      </c>
      <c r="G53" s="19">
        <v>401</v>
      </c>
      <c r="H53" s="19" t="str">
        <f>VLOOKUP($G53,商品マスター!$B$4:$D$18,2,FALSE)</f>
        <v>grand F01</v>
      </c>
      <c r="I53" s="22">
        <f>VLOOKUP($G53,商品マスター!$B$4:$D$18,3,FALSE)</f>
        <v>22800</v>
      </c>
      <c r="J53" s="19">
        <v>3</v>
      </c>
      <c r="K53" s="22">
        <f t="shared" si="1"/>
        <v>68400</v>
      </c>
    </row>
    <row r="54" spans="2:11" x14ac:dyDescent="0.45">
      <c r="B54" s="19">
        <v>51</v>
      </c>
      <c r="C54" s="20">
        <v>43976</v>
      </c>
      <c r="D54" s="21" t="s">
        <v>51</v>
      </c>
      <c r="E54" s="21" t="str">
        <f>VLOOKUP(D54,担当者マスター!$B$4:$D$8,2,FALSE)</f>
        <v>東海支店</v>
      </c>
      <c r="F54" s="21" t="str">
        <f>VLOOKUP($D54,担当者マスター!$B$4:$D$8,3,FALSE)</f>
        <v>日浦</v>
      </c>
      <c r="G54" s="19">
        <v>403</v>
      </c>
      <c r="H54" s="19" t="str">
        <f>VLOOKUP($G54,商品マスター!$B$4:$D$18,2,FALSE)</f>
        <v>grand F03</v>
      </c>
      <c r="I54" s="22">
        <f>VLOOKUP($G54,商品マスター!$B$4:$D$18,3,FALSE)</f>
        <v>24800</v>
      </c>
      <c r="J54" s="19">
        <v>4</v>
      </c>
      <c r="K54" s="22">
        <f t="shared" si="1"/>
        <v>99200</v>
      </c>
    </row>
    <row r="55" spans="2:11" x14ac:dyDescent="0.45">
      <c r="B55" s="19">
        <v>52</v>
      </c>
      <c r="C55" s="20">
        <v>43981</v>
      </c>
      <c r="D55" s="21" t="s">
        <v>52</v>
      </c>
      <c r="E55" s="21" t="str">
        <f>VLOOKUP(D55,担当者マスター!$B$4:$D$8,2,FALSE)</f>
        <v>関西支店</v>
      </c>
      <c r="F55" s="21" t="str">
        <f>VLOOKUP($D55,担当者マスター!$B$4:$D$8,3,FALSE)</f>
        <v>牧野</v>
      </c>
      <c r="G55" s="19">
        <v>202</v>
      </c>
      <c r="H55" s="19" t="str">
        <f>VLOOKUP($G55,商品マスター!$B$4:$D$18,2,FALSE)</f>
        <v>nnx F02</v>
      </c>
      <c r="I55" s="22">
        <f>VLOOKUP($G55,商品マスター!$B$4:$D$18,3,FALSE)</f>
        <v>45000</v>
      </c>
      <c r="J55" s="19">
        <v>4</v>
      </c>
      <c r="K55" s="22">
        <f t="shared" si="1"/>
        <v>180000</v>
      </c>
    </row>
    <row r="56" spans="2:11" x14ac:dyDescent="0.45">
      <c r="B56" s="19">
        <v>53</v>
      </c>
      <c r="C56" s="20">
        <v>43981</v>
      </c>
      <c r="D56" s="21" t="s">
        <v>51</v>
      </c>
      <c r="E56" s="21" t="str">
        <f>VLOOKUP(D56,担当者マスター!$B$4:$D$8,2,FALSE)</f>
        <v>東海支店</v>
      </c>
      <c r="F56" s="21" t="str">
        <f>VLOOKUP($D56,担当者マスター!$B$4:$D$8,3,FALSE)</f>
        <v>日浦</v>
      </c>
      <c r="G56" s="19">
        <v>503</v>
      </c>
      <c r="H56" s="19" t="str">
        <f>VLOOKUP($G56,商品マスター!$B$4:$D$18,2,FALSE)</f>
        <v>mamoru F03</v>
      </c>
      <c r="I56" s="22">
        <f>VLOOKUP($G56,商品マスター!$B$4:$D$18,3,FALSE)</f>
        <v>31800</v>
      </c>
      <c r="J56" s="19">
        <v>4</v>
      </c>
      <c r="K56" s="22">
        <f t="shared" si="1"/>
        <v>127200</v>
      </c>
    </row>
    <row r="57" spans="2:11" x14ac:dyDescent="0.45">
      <c r="B57" s="19">
        <v>54</v>
      </c>
      <c r="C57" s="20">
        <v>43983</v>
      </c>
      <c r="D57" s="21" t="s">
        <v>52</v>
      </c>
      <c r="E57" s="21" t="str">
        <f>VLOOKUP(D57,担当者マスター!$B$4:$D$8,2,FALSE)</f>
        <v>関西支店</v>
      </c>
      <c r="F57" s="21" t="str">
        <f>VLOOKUP($D57,担当者マスター!$B$4:$D$8,3,FALSE)</f>
        <v>牧野</v>
      </c>
      <c r="G57" s="19">
        <v>501</v>
      </c>
      <c r="H57" s="19" t="str">
        <f>VLOOKUP($G57,商品マスター!$B$4:$D$18,2,FALSE)</f>
        <v>mamoru F01</v>
      </c>
      <c r="I57" s="22">
        <f>VLOOKUP($G57,商品マスター!$B$4:$D$18,3,FALSE)</f>
        <v>28800</v>
      </c>
      <c r="J57" s="19">
        <v>3</v>
      </c>
      <c r="K57" s="22">
        <f t="shared" si="1"/>
        <v>86400</v>
      </c>
    </row>
    <row r="58" spans="2:11" x14ac:dyDescent="0.45">
      <c r="B58" s="19">
        <v>55</v>
      </c>
      <c r="C58" s="20">
        <v>43983</v>
      </c>
      <c r="D58" s="21" t="s">
        <v>54</v>
      </c>
      <c r="E58" s="21" t="str">
        <f>VLOOKUP(D58,担当者マスター!$B$4:$D$8,2,FALSE)</f>
        <v>九州支店</v>
      </c>
      <c r="F58" s="21" t="str">
        <f>VLOOKUP($D58,担当者マスター!$B$4:$D$8,3,FALSE)</f>
        <v>関</v>
      </c>
      <c r="G58" s="19">
        <v>502</v>
      </c>
      <c r="H58" s="19" t="str">
        <f>VLOOKUP($G58,商品マスター!$B$4:$D$18,2,FALSE)</f>
        <v>mamoru F02</v>
      </c>
      <c r="I58" s="22">
        <f>VLOOKUP($G58,商品マスター!$B$4:$D$18,3,FALSE)</f>
        <v>29800</v>
      </c>
      <c r="J58" s="19">
        <v>2</v>
      </c>
      <c r="K58" s="22">
        <f t="shared" si="1"/>
        <v>59600</v>
      </c>
    </row>
    <row r="59" spans="2:11" x14ac:dyDescent="0.45">
      <c r="B59" s="19">
        <v>56</v>
      </c>
      <c r="C59" s="20">
        <v>43989</v>
      </c>
      <c r="D59" s="21" t="s">
        <v>51</v>
      </c>
      <c r="E59" s="21" t="str">
        <f>VLOOKUP(D59,担当者マスター!$B$4:$D$8,2,FALSE)</f>
        <v>東海支店</v>
      </c>
      <c r="F59" s="21" t="str">
        <f>VLOOKUP($D59,担当者マスター!$B$4:$D$8,3,FALSE)</f>
        <v>日浦</v>
      </c>
      <c r="G59" s="19">
        <v>302</v>
      </c>
      <c r="H59" s="19" t="str">
        <f>VLOOKUP($G59,商品マスター!$B$4:$D$18,2,FALSE)</f>
        <v>wakuwaku F02</v>
      </c>
      <c r="I59" s="22">
        <f>VLOOKUP($G59,商品マスター!$B$4:$D$18,3,FALSE)</f>
        <v>45500</v>
      </c>
      <c r="J59" s="19">
        <v>3</v>
      </c>
      <c r="K59" s="22">
        <f t="shared" si="1"/>
        <v>136500</v>
      </c>
    </row>
    <row r="60" spans="2:11" x14ac:dyDescent="0.45">
      <c r="B60" s="19">
        <v>57</v>
      </c>
      <c r="C60" s="20">
        <v>43996</v>
      </c>
      <c r="D60" s="21" t="s">
        <v>54</v>
      </c>
      <c r="E60" s="21" t="str">
        <f>VLOOKUP(D60,担当者マスター!$B$4:$D$8,2,FALSE)</f>
        <v>九州支店</v>
      </c>
      <c r="F60" s="21" t="str">
        <f>VLOOKUP($D60,担当者マスター!$B$4:$D$8,3,FALSE)</f>
        <v>関</v>
      </c>
      <c r="G60" s="19">
        <v>102</v>
      </c>
      <c r="H60" s="19" t="str">
        <f>VLOOKUP($G60,商品マスター!$B$4:$D$18,2,FALSE)</f>
        <v>arrow F02</v>
      </c>
      <c r="I60" s="22">
        <f>VLOOKUP($G60,商品マスター!$B$4:$D$18,3,FALSE)</f>
        <v>39800</v>
      </c>
      <c r="J60" s="19">
        <v>2</v>
      </c>
      <c r="K60" s="22">
        <f t="shared" si="1"/>
        <v>79600</v>
      </c>
    </row>
    <row r="61" spans="2:11" x14ac:dyDescent="0.45">
      <c r="B61" s="19">
        <v>58</v>
      </c>
      <c r="C61" s="20">
        <v>44000</v>
      </c>
      <c r="D61" s="21" t="s">
        <v>54</v>
      </c>
      <c r="E61" s="21" t="str">
        <f>VLOOKUP(D61,担当者マスター!$B$4:$D$8,2,FALSE)</f>
        <v>九州支店</v>
      </c>
      <c r="F61" s="21" t="str">
        <f>VLOOKUP($D61,担当者マスター!$B$4:$D$8,3,FALSE)</f>
        <v>関</v>
      </c>
      <c r="G61" s="19">
        <v>503</v>
      </c>
      <c r="H61" s="19" t="str">
        <f>VLOOKUP($G61,商品マスター!$B$4:$D$18,2,FALSE)</f>
        <v>mamoru F03</v>
      </c>
      <c r="I61" s="22">
        <f>VLOOKUP($G61,商品マスター!$B$4:$D$18,3,FALSE)</f>
        <v>31800</v>
      </c>
      <c r="J61" s="19">
        <v>4</v>
      </c>
      <c r="K61" s="22">
        <f t="shared" si="1"/>
        <v>127200</v>
      </c>
    </row>
    <row r="62" spans="2:11" x14ac:dyDescent="0.45">
      <c r="B62" s="19">
        <v>59</v>
      </c>
      <c r="C62" s="20">
        <v>44001</v>
      </c>
      <c r="D62" s="21" t="s">
        <v>46</v>
      </c>
      <c r="E62" s="21" t="str">
        <f>VLOOKUP(D62,担当者マスター!$B$4:$D$8,2,FALSE)</f>
        <v>東北支店</v>
      </c>
      <c r="F62" s="21" t="str">
        <f>VLOOKUP($D62,担当者マスター!$B$4:$D$8,3,FALSE)</f>
        <v>佐藤</v>
      </c>
      <c r="G62" s="19">
        <v>301</v>
      </c>
      <c r="H62" s="19" t="str">
        <f>VLOOKUP($G62,商品マスター!$B$4:$D$18,2,FALSE)</f>
        <v>wakuwaku F01</v>
      </c>
      <c r="I62" s="22">
        <f>VLOOKUP($G62,商品マスター!$B$4:$D$18,3,FALSE)</f>
        <v>42500</v>
      </c>
      <c r="J62" s="19">
        <v>2</v>
      </c>
      <c r="K62" s="22">
        <f t="shared" si="1"/>
        <v>85000</v>
      </c>
    </row>
    <row r="63" spans="2:11" x14ac:dyDescent="0.45">
      <c r="B63" s="19">
        <v>60</v>
      </c>
      <c r="C63" s="20">
        <v>44004</v>
      </c>
      <c r="D63" s="21" t="s">
        <v>46</v>
      </c>
      <c r="E63" s="21" t="str">
        <f>VLOOKUP(D63,担当者マスター!$B$4:$D$8,2,FALSE)</f>
        <v>東北支店</v>
      </c>
      <c r="F63" s="21" t="str">
        <f>VLOOKUP($D63,担当者マスター!$B$4:$D$8,3,FALSE)</f>
        <v>佐藤</v>
      </c>
      <c r="G63" s="19">
        <v>301</v>
      </c>
      <c r="H63" s="19" t="str">
        <f>VLOOKUP($G63,商品マスター!$B$4:$D$18,2,FALSE)</f>
        <v>wakuwaku F01</v>
      </c>
      <c r="I63" s="22">
        <f>VLOOKUP($G63,商品マスター!$B$4:$D$18,3,FALSE)</f>
        <v>42500</v>
      </c>
      <c r="J63" s="19">
        <v>3</v>
      </c>
      <c r="K63" s="22">
        <f t="shared" si="1"/>
        <v>127500</v>
      </c>
    </row>
    <row r="64" spans="2:11" x14ac:dyDescent="0.45">
      <c r="B64" s="19">
        <v>61</v>
      </c>
      <c r="C64" s="20">
        <v>44007</v>
      </c>
      <c r="D64" s="21" t="s">
        <v>51</v>
      </c>
      <c r="E64" s="21" t="str">
        <f>VLOOKUP(D64,担当者マスター!$B$4:$D$8,2,FALSE)</f>
        <v>東海支店</v>
      </c>
      <c r="F64" s="21" t="str">
        <f>VLOOKUP($D64,担当者マスター!$B$4:$D$8,3,FALSE)</f>
        <v>日浦</v>
      </c>
      <c r="G64" s="19">
        <v>402</v>
      </c>
      <c r="H64" s="19" t="str">
        <f>VLOOKUP($G64,商品マスター!$B$4:$D$18,2,FALSE)</f>
        <v>grand F02</v>
      </c>
      <c r="I64" s="22">
        <f>VLOOKUP($G64,商品マスター!$B$4:$D$18,3,FALSE)</f>
        <v>23800</v>
      </c>
      <c r="J64" s="19">
        <v>4</v>
      </c>
      <c r="K64" s="22">
        <f t="shared" si="1"/>
        <v>95200</v>
      </c>
    </row>
    <row r="65" spans="2:11" x14ac:dyDescent="0.45">
      <c r="B65" s="19">
        <v>62</v>
      </c>
      <c r="C65" s="20">
        <v>44008</v>
      </c>
      <c r="D65" s="21" t="s">
        <v>53</v>
      </c>
      <c r="E65" s="21" t="str">
        <f>VLOOKUP(D65,担当者マスター!$B$4:$D$8,2,FALSE)</f>
        <v>中国支店</v>
      </c>
      <c r="F65" s="21" t="str">
        <f>VLOOKUP($D65,担当者マスター!$B$4:$D$8,3,FALSE)</f>
        <v>阿部</v>
      </c>
      <c r="G65" s="19">
        <v>203</v>
      </c>
      <c r="H65" s="19" t="str">
        <f>VLOOKUP($G65,商品マスター!$B$4:$D$18,2,FALSE)</f>
        <v>nnx F03</v>
      </c>
      <c r="I65" s="22">
        <f>VLOOKUP($G65,商品マスター!$B$4:$D$18,3,FALSE)</f>
        <v>39200</v>
      </c>
      <c r="J65" s="19">
        <v>3</v>
      </c>
      <c r="K65" s="22">
        <f t="shared" si="1"/>
        <v>117600</v>
      </c>
    </row>
    <row r="66" spans="2:11" x14ac:dyDescent="0.45">
      <c r="B66" s="19">
        <v>63</v>
      </c>
      <c r="C66" s="20">
        <v>44009</v>
      </c>
      <c r="D66" s="21" t="s">
        <v>52</v>
      </c>
      <c r="E66" s="21" t="str">
        <f>VLOOKUP(D66,担当者マスター!$B$4:$D$8,2,FALSE)</f>
        <v>関西支店</v>
      </c>
      <c r="F66" s="21" t="str">
        <f>VLOOKUP($D66,担当者マスター!$B$4:$D$8,3,FALSE)</f>
        <v>牧野</v>
      </c>
      <c r="G66" s="19">
        <v>301</v>
      </c>
      <c r="H66" s="19" t="str">
        <f>VLOOKUP($G66,商品マスター!$B$4:$D$18,2,FALSE)</f>
        <v>wakuwaku F01</v>
      </c>
      <c r="I66" s="22">
        <f>VLOOKUP($G66,商品マスター!$B$4:$D$18,3,FALSE)</f>
        <v>42500</v>
      </c>
      <c r="J66" s="19">
        <v>3</v>
      </c>
      <c r="K66" s="22">
        <f t="shared" si="1"/>
        <v>127500</v>
      </c>
    </row>
    <row r="67" spans="2:11" x14ac:dyDescent="0.45">
      <c r="B67" s="19">
        <v>64</v>
      </c>
      <c r="C67" s="20">
        <v>44010</v>
      </c>
      <c r="D67" s="21" t="s">
        <v>53</v>
      </c>
      <c r="E67" s="21" t="str">
        <f>VLOOKUP(D67,担当者マスター!$B$4:$D$8,2,FALSE)</f>
        <v>中国支店</v>
      </c>
      <c r="F67" s="21" t="str">
        <f>VLOOKUP($D67,担当者マスター!$B$4:$D$8,3,FALSE)</f>
        <v>阿部</v>
      </c>
      <c r="G67" s="19">
        <v>502</v>
      </c>
      <c r="H67" s="19" t="str">
        <f>VLOOKUP($G67,商品マスター!$B$4:$D$18,2,FALSE)</f>
        <v>mamoru F02</v>
      </c>
      <c r="I67" s="22">
        <f>VLOOKUP($G67,商品マスター!$B$4:$D$18,3,FALSE)</f>
        <v>29800</v>
      </c>
      <c r="J67" s="19">
        <v>3</v>
      </c>
      <c r="K67" s="22">
        <f t="shared" si="1"/>
        <v>89400</v>
      </c>
    </row>
    <row r="68" spans="2:11" x14ac:dyDescent="0.45">
      <c r="B68" s="19">
        <v>65</v>
      </c>
      <c r="C68" s="20">
        <v>44011</v>
      </c>
      <c r="D68" s="21" t="s">
        <v>51</v>
      </c>
      <c r="E68" s="21" t="str">
        <f>VLOOKUP(D68,担当者マスター!$B$4:$D$8,2,FALSE)</f>
        <v>東海支店</v>
      </c>
      <c r="F68" s="21" t="str">
        <f>VLOOKUP($D68,担当者マスター!$B$4:$D$8,3,FALSE)</f>
        <v>日浦</v>
      </c>
      <c r="G68" s="19">
        <v>302</v>
      </c>
      <c r="H68" s="19" t="str">
        <f>VLOOKUP($G68,商品マスター!$B$4:$D$18,2,FALSE)</f>
        <v>wakuwaku F02</v>
      </c>
      <c r="I68" s="22">
        <f>VLOOKUP($G68,商品マスター!$B$4:$D$18,3,FALSE)</f>
        <v>45500</v>
      </c>
      <c r="J68" s="19">
        <v>2</v>
      </c>
      <c r="K68" s="22">
        <f t="shared" ref="K68:K99" si="2">I68*J68</f>
        <v>91000</v>
      </c>
    </row>
    <row r="69" spans="2:11" x14ac:dyDescent="0.45">
      <c r="B69" s="19">
        <v>66</v>
      </c>
      <c r="C69" s="20">
        <v>44011</v>
      </c>
      <c r="D69" s="21" t="s">
        <v>51</v>
      </c>
      <c r="E69" s="21" t="str">
        <f>VLOOKUP(D69,担当者マスター!$B$4:$D$8,2,FALSE)</f>
        <v>東海支店</v>
      </c>
      <c r="F69" s="21" t="str">
        <f>VLOOKUP($D69,担当者マスター!$B$4:$D$8,3,FALSE)</f>
        <v>日浦</v>
      </c>
      <c r="G69" s="19">
        <v>402</v>
      </c>
      <c r="H69" s="19" t="str">
        <f>VLOOKUP($G69,商品マスター!$B$4:$D$18,2,FALSE)</f>
        <v>grand F02</v>
      </c>
      <c r="I69" s="22">
        <f>VLOOKUP($G69,商品マスター!$B$4:$D$18,3,FALSE)</f>
        <v>23800</v>
      </c>
      <c r="J69" s="19">
        <v>3</v>
      </c>
      <c r="K69" s="22">
        <f t="shared" si="2"/>
        <v>71400</v>
      </c>
    </row>
    <row r="70" spans="2:11" x14ac:dyDescent="0.45">
      <c r="B70" s="19">
        <v>67</v>
      </c>
      <c r="C70" s="20">
        <v>44022</v>
      </c>
      <c r="D70" s="21" t="s">
        <v>46</v>
      </c>
      <c r="E70" s="21" t="str">
        <f>VLOOKUP(D70,担当者マスター!$B$4:$D$8,2,FALSE)</f>
        <v>東北支店</v>
      </c>
      <c r="F70" s="21" t="str">
        <f>VLOOKUP($D70,担当者マスター!$B$4:$D$8,3,FALSE)</f>
        <v>佐藤</v>
      </c>
      <c r="G70" s="19">
        <v>501</v>
      </c>
      <c r="H70" s="19" t="str">
        <f>VLOOKUP($G70,商品マスター!$B$4:$D$18,2,FALSE)</f>
        <v>mamoru F01</v>
      </c>
      <c r="I70" s="22">
        <f>VLOOKUP($G70,商品マスター!$B$4:$D$18,3,FALSE)</f>
        <v>28800</v>
      </c>
      <c r="J70" s="19">
        <v>2</v>
      </c>
      <c r="K70" s="22">
        <f t="shared" si="2"/>
        <v>57600</v>
      </c>
    </row>
    <row r="71" spans="2:11" x14ac:dyDescent="0.45">
      <c r="B71" s="19">
        <v>69</v>
      </c>
      <c r="C71" s="20">
        <v>44024</v>
      </c>
      <c r="D71" s="21" t="s">
        <v>53</v>
      </c>
      <c r="E71" s="21" t="str">
        <f>VLOOKUP(D71,担当者マスター!$B$4:$D$8,2,FALSE)</f>
        <v>中国支店</v>
      </c>
      <c r="F71" s="21" t="str">
        <f>VLOOKUP($D71,担当者マスター!$B$4:$D$8,3,FALSE)</f>
        <v>阿部</v>
      </c>
      <c r="G71" s="19">
        <v>102</v>
      </c>
      <c r="H71" s="19" t="str">
        <f>VLOOKUP($G71,商品マスター!$B$4:$D$18,2,FALSE)</f>
        <v>arrow F02</v>
      </c>
      <c r="I71" s="22">
        <f>VLOOKUP($G71,商品マスター!$B$4:$D$18,3,FALSE)</f>
        <v>39800</v>
      </c>
      <c r="J71" s="19">
        <v>4</v>
      </c>
      <c r="K71" s="22">
        <f t="shared" si="2"/>
        <v>159200</v>
      </c>
    </row>
    <row r="72" spans="2:11" x14ac:dyDescent="0.45">
      <c r="B72" s="19">
        <v>68</v>
      </c>
      <c r="C72" s="20">
        <v>44024</v>
      </c>
      <c r="D72" s="21" t="s">
        <v>54</v>
      </c>
      <c r="E72" s="21" t="str">
        <f>VLOOKUP(D72,担当者マスター!$B$4:$D$8,2,FALSE)</f>
        <v>九州支店</v>
      </c>
      <c r="F72" s="21" t="str">
        <f>VLOOKUP($D72,担当者マスター!$B$4:$D$8,3,FALSE)</f>
        <v>関</v>
      </c>
      <c r="G72" s="19">
        <v>103</v>
      </c>
      <c r="H72" s="19" t="str">
        <f>VLOOKUP($G72,商品マスター!$B$4:$D$18,2,FALSE)</f>
        <v>arrow F03</v>
      </c>
      <c r="I72" s="22">
        <f>VLOOKUP($G72,商品マスター!$B$4:$D$18,3,FALSE)</f>
        <v>40800</v>
      </c>
      <c r="J72" s="19">
        <v>3</v>
      </c>
      <c r="K72" s="22">
        <f t="shared" si="2"/>
        <v>122400</v>
      </c>
    </row>
    <row r="73" spans="2:11" x14ac:dyDescent="0.45">
      <c r="B73" s="19">
        <v>70</v>
      </c>
      <c r="C73" s="20">
        <v>44032</v>
      </c>
      <c r="D73" s="21" t="s">
        <v>52</v>
      </c>
      <c r="E73" s="21" t="str">
        <f>VLOOKUP(D73,担当者マスター!$B$4:$D$8,2,FALSE)</f>
        <v>関西支店</v>
      </c>
      <c r="F73" s="21" t="str">
        <f>VLOOKUP($D73,担当者マスター!$B$4:$D$8,3,FALSE)</f>
        <v>牧野</v>
      </c>
      <c r="G73" s="19">
        <v>102</v>
      </c>
      <c r="H73" s="19" t="str">
        <f>VLOOKUP($G73,商品マスター!$B$4:$D$18,2,FALSE)</f>
        <v>arrow F02</v>
      </c>
      <c r="I73" s="22">
        <f>VLOOKUP($G73,商品マスター!$B$4:$D$18,3,FALSE)</f>
        <v>39800</v>
      </c>
      <c r="J73" s="19">
        <v>5</v>
      </c>
      <c r="K73" s="22">
        <f t="shared" si="2"/>
        <v>199000</v>
      </c>
    </row>
    <row r="74" spans="2:11" x14ac:dyDescent="0.45">
      <c r="B74" s="19">
        <v>71</v>
      </c>
      <c r="C74" s="20">
        <v>44035</v>
      </c>
      <c r="D74" s="21" t="s">
        <v>51</v>
      </c>
      <c r="E74" s="21" t="str">
        <f>VLOOKUP(D74,担当者マスター!$B$4:$D$8,2,FALSE)</f>
        <v>東海支店</v>
      </c>
      <c r="F74" s="21" t="str">
        <f>VLOOKUP($D74,担当者マスター!$B$4:$D$8,3,FALSE)</f>
        <v>日浦</v>
      </c>
      <c r="G74" s="19">
        <v>201</v>
      </c>
      <c r="H74" s="19" t="str">
        <f>VLOOKUP($G74,商品マスター!$B$4:$D$18,2,FALSE)</f>
        <v>nnx F01</v>
      </c>
      <c r="I74" s="22">
        <f>VLOOKUP($G74,商品マスター!$B$4:$D$18,3,FALSE)</f>
        <v>48800</v>
      </c>
      <c r="J74" s="19">
        <v>5</v>
      </c>
      <c r="K74" s="22">
        <f t="shared" si="2"/>
        <v>244000</v>
      </c>
    </row>
    <row r="75" spans="2:11" x14ac:dyDescent="0.45">
      <c r="B75" s="19">
        <v>72</v>
      </c>
      <c r="C75" s="20">
        <v>44036</v>
      </c>
      <c r="D75" s="21" t="s">
        <v>53</v>
      </c>
      <c r="E75" s="21" t="str">
        <f>VLOOKUP(D75,担当者マスター!$B$4:$D$8,2,FALSE)</f>
        <v>中国支店</v>
      </c>
      <c r="F75" s="21" t="str">
        <f>VLOOKUP($D75,担当者マスター!$B$4:$D$8,3,FALSE)</f>
        <v>阿部</v>
      </c>
      <c r="G75" s="19">
        <v>202</v>
      </c>
      <c r="H75" s="19" t="str">
        <f>VLOOKUP($G75,商品マスター!$B$4:$D$18,2,FALSE)</f>
        <v>nnx F02</v>
      </c>
      <c r="I75" s="22">
        <f>VLOOKUP($G75,商品マスター!$B$4:$D$18,3,FALSE)</f>
        <v>45000</v>
      </c>
      <c r="J75" s="19">
        <v>2</v>
      </c>
      <c r="K75" s="22">
        <f t="shared" si="2"/>
        <v>90000</v>
      </c>
    </row>
    <row r="76" spans="2:11" x14ac:dyDescent="0.45">
      <c r="B76" s="19">
        <v>74</v>
      </c>
      <c r="C76" s="20">
        <v>44037</v>
      </c>
      <c r="D76" s="21" t="s">
        <v>46</v>
      </c>
      <c r="E76" s="21" t="str">
        <f>VLOOKUP(D76,担当者マスター!$B$4:$D$8,2,FALSE)</f>
        <v>東北支店</v>
      </c>
      <c r="F76" s="21" t="str">
        <f>VLOOKUP($D76,担当者マスター!$B$4:$D$8,3,FALSE)</f>
        <v>佐藤</v>
      </c>
      <c r="G76" s="19">
        <v>201</v>
      </c>
      <c r="H76" s="19" t="str">
        <f>VLOOKUP($G76,商品マスター!$B$4:$D$18,2,FALSE)</f>
        <v>nnx F01</v>
      </c>
      <c r="I76" s="22">
        <f>VLOOKUP($G76,商品マスター!$B$4:$D$18,3,FALSE)</f>
        <v>48800</v>
      </c>
      <c r="J76" s="19">
        <v>2</v>
      </c>
      <c r="K76" s="22">
        <f t="shared" si="2"/>
        <v>97600</v>
      </c>
    </row>
    <row r="77" spans="2:11" x14ac:dyDescent="0.45">
      <c r="B77" s="19">
        <v>73</v>
      </c>
      <c r="C77" s="20">
        <v>44037</v>
      </c>
      <c r="D77" s="21" t="s">
        <v>46</v>
      </c>
      <c r="E77" s="21" t="str">
        <f>VLOOKUP(D77,担当者マスター!$B$4:$D$8,2,FALSE)</f>
        <v>東北支店</v>
      </c>
      <c r="F77" s="21" t="str">
        <f>VLOOKUP($D77,担当者マスター!$B$4:$D$8,3,FALSE)</f>
        <v>佐藤</v>
      </c>
      <c r="G77" s="19">
        <v>401</v>
      </c>
      <c r="H77" s="19" t="str">
        <f>VLOOKUP($G77,商品マスター!$B$4:$D$18,2,FALSE)</f>
        <v>grand F01</v>
      </c>
      <c r="I77" s="22">
        <f>VLOOKUP($G77,商品マスター!$B$4:$D$18,3,FALSE)</f>
        <v>22800</v>
      </c>
      <c r="J77" s="19">
        <v>2</v>
      </c>
      <c r="K77" s="22">
        <f t="shared" si="2"/>
        <v>45600</v>
      </c>
    </row>
    <row r="78" spans="2:11" x14ac:dyDescent="0.45">
      <c r="B78" s="19">
        <v>75</v>
      </c>
      <c r="C78" s="20">
        <v>44043</v>
      </c>
      <c r="D78" s="21" t="s">
        <v>52</v>
      </c>
      <c r="E78" s="21" t="str">
        <f>VLOOKUP(D78,担当者マスター!$B$4:$D$8,2,FALSE)</f>
        <v>関西支店</v>
      </c>
      <c r="F78" s="21" t="str">
        <f>VLOOKUP($D78,担当者マスター!$B$4:$D$8,3,FALSE)</f>
        <v>牧野</v>
      </c>
      <c r="G78" s="19">
        <v>403</v>
      </c>
      <c r="H78" s="19" t="str">
        <f>VLOOKUP($G78,商品マスター!$B$4:$D$18,2,FALSE)</f>
        <v>grand F03</v>
      </c>
      <c r="I78" s="22">
        <f>VLOOKUP($G78,商品マスター!$B$4:$D$18,3,FALSE)</f>
        <v>24800</v>
      </c>
      <c r="J78" s="19">
        <v>4</v>
      </c>
      <c r="K78" s="22">
        <f t="shared" si="2"/>
        <v>99200</v>
      </c>
    </row>
    <row r="79" spans="2:11" x14ac:dyDescent="0.45">
      <c r="B79" s="19">
        <v>76</v>
      </c>
      <c r="C79" s="20">
        <v>44044</v>
      </c>
      <c r="D79" s="21" t="s">
        <v>46</v>
      </c>
      <c r="E79" s="21" t="str">
        <f>VLOOKUP(D79,担当者マスター!$B$4:$D$8,2,FALSE)</f>
        <v>東北支店</v>
      </c>
      <c r="F79" s="21" t="str">
        <f>VLOOKUP($D79,担当者マスター!$B$4:$D$8,3,FALSE)</f>
        <v>佐藤</v>
      </c>
      <c r="G79" s="19">
        <v>302</v>
      </c>
      <c r="H79" s="19" t="str">
        <f>VLOOKUP($G79,商品マスター!$B$4:$D$18,2,FALSE)</f>
        <v>wakuwaku F02</v>
      </c>
      <c r="I79" s="22">
        <f>VLOOKUP($G79,商品マスター!$B$4:$D$18,3,FALSE)</f>
        <v>45500</v>
      </c>
      <c r="J79" s="19">
        <v>4</v>
      </c>
      <c r="K79" s="22">
        <f t="shared" si="2"/>
        <v>182000</v>
      </c>
    </row>
    <row r="80" spans="2:11" x14ac:dyDescent="0.45">
      <c r="B80" s="19">
        <v>77</v>
      </c>
      <c r="C80" s="20">
        <v>44044</v>
      </c>
      <c r="D80" s="21" t="s">
        <v>54</v>
      </c>
      <c r="E80" s="21" t="str">
        <f>VLOOKUP(D80,担当者マスター!$B$4:$D$8,2,FALSE)</f>
        <v>九州支店</v>
      </c>
      <c r="F80" s="21" t="str">
        <f>VLOOKUP($D80,担当者マスター!$B$4:$D$8,3,FALSE)</f>
        <v>関</v>
      </c>
      <c r="G80" s="19">
        <v>403</v>
      </c>
      <c r="H80" s="19" t="str">
        <f>VLOOKUP($G80,商品マスター!$B$4:$D$18,2,FALSE)</f>
        <v>grand F03</v>
      </c>
      <c r="I80" s="22">
        <f>VLOOKUP($G80,商品マスター!$B$4:$D$18,3,FALSE)</f>
        <v>24800</v>
      </c>
      <c r="J80" s="19">
        <v>2</v>
      </c>
      <c r="K80" s="22">
        <f t="shared" si="2"/>
        <v>49600</v>
      </c>
    </row>
    <row r="81" spans="2:11" x14ac:dyDescent="0.45">
      <c r="B81" s="19">
        <v>78</v>
      </c>
      <c r="C81" s="20">
        <v>44048</v>
      </c>
      <c r="D81" s="21" t="s">
        <v>52</v>
      </c>
      <c r="E81" s="21" t="str">
        <f>VLOOKUP(D81,担当者マスター!$B$4:$D$8,2,FALSE)</f>
        <v>関西支店</v>
      </c>
      <c r="F81" s="21" t="str">
        <f>VLOOKUP($D81,担当者マスター!$B$4:$D$8,3,FALSE)</f>
        <v>牧野</v>
      </c>
      <c r="G81" s="19">
        <v>203</v>
      </c>
      <c r="H81" s="19" t="str">
        <f>VLOOKUP($G81,商品マスター!$B$4:$D$18,2,FALSE)</f>
        <v>nnx F03</v>
      </c>
      <c r="I81" s="22">
        <f>VLOOKUP($G81,商品マスター!$B$4:$D$18,3,FALSE)</f>
        <v>39200</v>
      </c>
      <c r="J81" s="19">
        <v>3</v>
      </c>
      <c r="K81" s="22">
        <f t="shared" si="2"/>
        <v>117600</v>
      </c>
    </row>
    <row r="82" spans="2:11" x14ac:dyDescent="0.45">
      <c r="B82" s="19">
        <v>79</v>
      </c>
      <c r="C82" s="20">
        <v>44053</v>
      </c>
      <c r="D82" s="21" t="s">
        <v>53</v>
      </c>
      <c r="E82" s="21" t="str">
        <f>VLOOKUP(D82,担当者マスター!$B$4:$D$8,2,FALSE)</f>
        <v>中国支店</v>
      </c>
      <c r="F82" s="21" t="str">
        <f>VLOOKUP($D82,担当者マスター!$B$4:$D$8,3,FALSE)</f>
        <v>阿部</v>
      </c>
      <c r="G82" s="19">
        <v>503</v>
      </c>
      <c r="H82" s="19" t="str">
        <f>VLOOKUP($G82,商品マスター!$B$4:$D$18,2,FALSE)</f>
        <v>mamoru F03</v>
      </c>
      <c r="I82" s="22">
        <f>VLOOKUP($G82,商品マスター!$B$4:$D$18,3,FALSE)</f>
        <v>31800</v>
      </c>
      <c r="J82" s="19">
        <v>2</v>
      </c>
      <c r="K82" s="22">
        <f t="shared" si="2"/>
        <v>63600</v>
      </c>
    </row>
    <row r="83" spans="2:11" x14ac:dyDescent="0.45">
      <c r="B83" s="19">
        <v>80</v>
      </c>
      <c r="C83" s="20">
        <v>44058</v>
      </c>
      <c r="D83" s="21" t="s">
        <v>51</v>
      </c>
      <c r="E83" s="21" t="str">
        <f>VLOOKUP(D83,担当者マスター!$B$4:$D$8,2,FALSE)</f>
        <v>東海支店</v>
      </c>
      <c r="F83" s="21" t="str">
        <f>VLOOKUP($D83,担当者マスター!$B$4:$D$8,3,FALSE)</f>
        <v>日浦</v>
      </c>
      <c r="G83" s="19">
        <v>503</v>
      </c>
      <c r="H83" s="19" t="str">
        <f>VLOOKUP($G83,商品マスター!$B$4:$D$18,2,FALSE)</f>
        <v>mamoru F03</v>
      </c>
      <c r="I83" s="22">
        <f>VLOOKUP($G83,商品マスター!$B$4:$D$18,3,FALSE)</f>
        <v>31800</v>
      </c>
      <c r="J83" s="19">
        <v>4</v>
      </c>
      <c r="K83" s="22">
        <f t="shared" si="2"/>
        <v>127200</v>
      </c>
    </row>
    <row r="84" spans="2:11" x14ac:dyDescent="0.45">
      <c r="B84" s="19">
        <v>81</v>
      </c>
      <c r="C84" s="20">
        <v>44060</v>
      </c>
      <c r="D84" s="21" t="s">
        <v>53</v>
      </c>
      <c r="E84" s="21" t="str">
        <f>VLOOKUP(D84,担当者マスター!$B$4:$D$8,2,FALSE)</f>
        <v>中国支店</v>
      </c>
      <c r="F84" s="21" t="str">
        <f>VLOOKUP($D84,担当者マスター!$B$4:$D$8,3,FALSE)</f>
        <v>阿部</v>
      </c>
      <c r="G84" s="19">
        <v>103</v>
      </c>
      <c r="H84" s="19" t="str">
        <f>VLOOKUP($G84,商品マスター!$B$4:$D$18,2,FALSE)</f>
        <v>arrow F03</v>
      </c>
      <c r="I84" s="22">
        <f>VLOOKUP($G84,商品マスター!$B$4:$D$18,3,FALSE)</f>
        <v>40800</v>
      </c>
      <c r="J84" s="19">
        <v>3</v>
      </c>
      <c r="K84" s="22">
        <f t="shared" si="2"/>
        <v>122400</v>
      </c>
    </row>
    <row r="85" spans="2:11" x14ac:dyDescent="0.45">
      <c r="B85" s="19">
        <v>82</v>
      </c>
      <c r="C85" s="20">
        <v>44064</v>
      </c>
      <c r="D85" s="21" t="s">
        <v>51</v>
      </c>
      <c r="E85" s="21" t="str">
        <f>VLOOKUP(D85,担当者マスター!$B$4:$D$8,2,FALSE)</f>
        <v>東海支店</v>
      </c>
      <c r="F85" s="21" t="str">
        <f>VLOOKUP($D85,担当者マスター!$B$4:$D$8,3,FALSE)</f>
        <v>日浦</v>
      </c>
      <c r="G85" s="19">
        <v>203</v>
      </c>
      <c r="H85" s="19" t="str">
        <f>VLOOKUP($G85,商品マスター!$B$4:$D$18,2,FALSE)</f>
        <v>nnx F03</v>
      </c>
      <c r="I85" s="22">
        <f>VLOOKUP($G85,商品マスター!$B$4:$D$18,3,FALSE)</f>
        <v>39200</v>
      </c>
      <c r="J85" s="19">
        <v>4</v>
      </c>
      <c r="K85" s="22">
        <f t="shared" si="2"/>
        <v>156800</v>
      </c>
    </row>
    <row r="86" spans="2:11" x14ac:dyDescent="0.45">
      <c r="B86" s="19">
        <v>83</v>
      </c>
      <c r="C86" s="20">
        <v>44065</v>
      </c>
      <c r="D86" s="21" t="s">
        <v>52</v>
      </c>
      <c r="E86" s="21" t="str">
        <f>VLOOKUP(D86,担当者マスター!$B$4:$D$8,2,FALSE)</f>
        <v>関西支店</v>
      </c>
      <c r="F86" s="21" t="str">
        <f>VLOOKUP($D86,担当者マスター!$B$4:$D$8,3,FALSE)</f>
        <v>牧野</v>
      </c>
      <c r="G86" s="19">
        <v>503</v>
      </c>
      <c r="H86" s="19" t="str">
        <f>VLOOKUP($G86,商品マスター!$B$4:$D$18,2,FALSE)</f>
        <v>mamoru F03</v>
      </c>
      <c r="I86" s="22">
        <f>VLOOKUP($G86,商品マスター!$B$4:$D$18,3,FALSE)</f>
        <v>31800</v>
      </c>
      <c r="J86" s="19">
        <v>3</v>
      </c>
      <c r="K86" s="22">
        <f t="shared" si="2"/>
        <v>95400</v>
      </c>
    </row>
    <row r="87" spans="2:11" x14ac:dyDescent="0.45">
      <c r="B87" s="19">
        <v>85</v>
      </c>
      <c r="C87" s="20">
        <v>44065</v>
      </c>
      <c r="D87" s="21" t="s">
        <v>51</v>
      </c>
      <c r="E87" s="21" t="str">
        <f>VLOOKUP(D87,担当者マスター!$B$4:$D$8,2,FALSE)</f>
        <v>東海支店</v>
      </c>
      <c r="F87" s="21" t="str">
        <f>VLOOKUP($D87,担当者マスター!$B$4:$D$8,3,FALSE)</f>
        <v>日浦</v>
      </c>
      <c r="G87" s="19">
        <v>302</v>
      </c>
      <c r="H87" s="19" t="str">
        <f>VLOOKUP($G87,商品マスター!$B$4:$D$18,2,FALSE)</f>
        <v>wakuwaku F02</v>
      </c>
      <c r="I87" s="22">
        <f>VLOOKUP($G87,商品マスター!$B$4:$D$18,3,FALSE)</f>
        <v>45500</v>
      </c>
      <c r="J87" s="19">
        <v>2</v>
      </c>
      <c r="K87" s="22">
        <f t="shared" si="2"/>
        <v>91000</v>
      </c>
    </row>
    <row r="88" spans="2:11" x14ac:dyDescent="0.45">
      <c r="B88" s="19">
        <v>84</v>
      </c>
      <c r="C88" s="20">
        <v>44065</v>
      </c>
      <c r="D88" s="21" t="s">
        <v>46</v>
      </c>
      <c r="E88" s="21" t="str">
        <f>VLOOKUP(D88,担当者マスター!$B$4:$D$8,2,FALSE)</f>
        <v>東北支店</v>
      </c>
      <c r="F88" s="21" t="str">
        <f>VLOOKUP($D88,担当者マスター!$B$4:$D$8,3,FALSE)</f>
        <v>佐藤</v>
      </c>
      <c r="G88" s="19">
        <v>301</v>
      </c>
      <c r="H88" s="19" t="str">
        <f>VLOOKUP($G88,商品マスター!$B$4:$D$18,2,FALSE)</f>
        <v>wakuwaku F01</v>
      </c>
      <c r="I88" s="22">
        <f>VLOOKUP($G88,商品マスター!$B$4:$D$18,3,FALSE)</f>
        <v>42500</v>
      </c>
      <c r="J88" s="19">
        <v>2</v>
      </c>
      <c r="K88" s="22">
        <f t="shared" si="2"/>
        <v>85000</v>
      </c>
    </row>
    <row r="89" spans="2:11" x14ac:dyDescent="0.45">
      <c r="B89" s="19">
        <v>86</v>
      </c>
      <c r="C89" s="20">
        <v>44067</v>
      </c>
      <c r="D89" s="21" t="s">
        <v>54</v>
      </c>
      <c r="E89" s="21" t="str">
        <f>VLOOKUP(D89,担当者マスター!$B$4:$D$8,2,FALSE)</f>
        <v>九州支店</v>
      </c>
      <c r="F89" s="21" t="str">
        <f>VLOOKUP($D89,担当者マスター!$B$4:$D$8,3,FALSE)</f>
        <v>関</v>
      </c>
      <c r="G89" s="19">
        <v>102</v>
      </c>
      <c r="H89" s="19" t="str">
        <f>VLOOKUP($G89,商品マスター!$B$4:$D$18,2,FALSE)</f>
        <v>arrow F02</v>
      </c>
      <c r="I89" s="22">
        <f>VLOOKUP($G89,商品マスター!$B$4:$D$18,3,FALSE)</f>
        <v>39800</v>
      </c>
      <c r="J89" s="19">
        <v>4</v>
      </c>
      <c r="K89" s="22">
        <f t="shared" si="2"/>
        <v>159200</v>
      </c>
    </row>
    <row r="90" spans="2:11" x14ac:dyDescent="0.45">
      <c r="B90" s="19">
        <v>87</v>
      </c>
      <c r="C90" s="20">
        <v>44076</v>
      </c>
      <c r="D90" s="21" t="s">
        <v>46</v>
      </c>
      <c r="E90" s="21" t="str">
        <f>VLOOKUP(D90,担当者マスター!$B$4:$D$8,2,FALSE)</f>
        <v>東北支店</v>
      </c>
      <c r="F90" s="21" t="str">
        <f>VLOOKUP($D90,担当者マスター!$B$4:$D$8,3,FALSE)</f>
        <v>佐藤</v>
      </c>
      <c r="G90" s="19">
        <v>302</v>
      </c>
      <c r="H90" s="19" t="str">
        <f>VLOOKUP($G90,商品マスター!$B$4:$D$18,2,FALSE)</f>
        <v>wakuwaku F02</v>
      </c>
      <c r="I90" s="22">
        <f>VLOOKUP($G90,商品マスター!$B$4:$D$18,3,FALSE)</f>
        <v>45500</v>
      </c>
      <c r="J90" s="19">
        <v>3</v>
      </c>
      <c r="K90" s="22">
        <f t="shared" si="2"/>
        <v>136500</v>
      </c>
    </row>
    <row r="91" spans="2:11" x14ac:dyDescent="0.45">
      <c r="B91" s="19">
        <v>88</v>
      </c>
      <c r="C91" s="20">
        <v>44079</v>
      </c>
      <c r="D91" s="21" t="s">
        <v>46</v>
      </c>
      <c r="E91" s="21" t="str">
        <f>VLOOKUP(D91,担当者マスター!$B$4:$D$8,2,FALSE)</f>
        <v>東北支店</v>
      </c>
      <c r="F91" s="21" t="str">
        <f>VLOOKUP($D91,担当者マスター!$B$4:$D$8,3,FALSE)</f>
        <v>佐藤</v>
      </c>
      <c r="G91" s="19">
        <v>201</v>
      </c>
      <c r="H91" s="19" t="str">
        <f>VLOOKUP($G91,商品マスター!$B$4:$D$18,2,FALSE)</f>
        <v>nnx F01</v>
      </c>
      <c r="I91" s="22">
        <f>VLOOKUP($G91,商品マスター!$B$4:$D$18,3,FALSE)</f>
        <v>48800</v>
      </c>
      <c r="J91" s="19">
        <v>3</v>
      </c>
      <c r="K91" s="22">
        <f t="shared" si="2"/>
        <v>146400</v>
      </c>
    </row>
    <row r="92" spans="2:11" x14ac:dyDescent="0.45">
      <c r="B92" s="19">
        <v>89</v>
      </c>
      <c r="C92" s="20">
        <v>44081</v>
      </c>
      <c r="D92" s="21" t="s">
        <v>54</v>
      </c>
      <c r="E92" s="21" t="str">
        <f>VLOOKUP(D92,担当者マスター!$B$4:$D$8,2,FALSE)</f>
        <v>九州支店</v>
      </c>
      <c r="F92" s="21" t="str">
        <f>VLOOKUP($D92,担当者マスター!$B$4:$D$8,3,FALSE)</f>
        <v>関</v>
      </c>
      <c r="G92" s="19">
        <v>201</v>
      </c>
      <c r="H92" s="19" t="str">
        <f>VLOOKUP($G92,商品マスター!$B$4:$D$18,2,FALSE)</f>
        <v>nnx F01</v>
      </c>
      <c r="I92" s="22">
        <f>VLOOKUP($G92,商品マスター!$B$4:$D$18,3,FALSE)</f>
        <v>48800</v>
      </c>
      <c r="J92" s="19">
        <v>2</v>
      </c>
      <c r="K92" s="22">
        <f t="shared" si="2"/>
        <v>97600</v>
      </c>
    </row>
    <row r="93" spans="2:11" x14ac:dyDescent="0.45">
      <c r="B93" s="19">
        <v>92</v>
      </c>
      <c r="C93" s="20">
        <v>44082</v>
      </c>
      <c r="D93" s="21" t="s">
        <v>53</v>
      </c>
      <c r="E93" s="21" t="str">
        <f>VLOOKUP(D93,担当者マスター!$B$4:$D$8,2,FALSE)</f>
        <v>中国支店</v>
      </c>
      <c r="F93" s="21" t="str">
        <f>VLOOKUP($D93,担当者マスター!$B$4:$D$8,3,FALSE)</f>
        <v>阿部</v>
      </c>
      <c r="G93" s="19">
        <v>301</v>
      </c>
      <c r="H93" s="19" t="str">
        <f>VLOOKUP($G93,商品マスター!$B$4:$D$18,2,FALSE)</f>
        <v>wakuwaku F01</v>
      </c>
      <c r="I93" s="22">
        <f>VLOOKUP($G93,商品マスター!$B$4:$D$18,3,FALSE)</f>
        <v>42500</v>
      </c>
      <c r="J93" s="19">
        <v>5</v>
      </c>
      <c r="K93" s="22">
        <f t="shared" si="2"/>
        <v>212500</v>
      </c>
    </row>
    <row r="94" spans="2:11" x14ac:dyDescent="0.45">
      <c r="B94" s="19">
        <v>91</v>
      </c>
      <c r="C94" s="20">
        <v>44082</v>
      </c>
      <c r="D94" s="21" t="s">
        <v>51</v>
      </c>
      <c r="E94" s="21" t="str">
        <f>VLOOKUP(D94,担当者マスター!$B$4:$D$8,2,FALSE)</f>
        <v>東海支店</v>
      </c>
      <c r="F94" s="21" t="str">
        <f>VLOOKUP($D94,担当者マスター!$B$4:$D$8,3,FALSE)</f>
        <v>日浦</v>
      </c>
      <c r="G94" s="19">
        <v>502</v>
      </c>
      <c r="H94" s="19" t="str">
        <f>VLOOKUP($G94,商品マスター!$B$4:$D$18,2,FALSE)</f>
        <v>mamoru F02</v>
      </c>
      <c r="I94" s="22">
        <f>VLOOKUP($G94,商品マスター!$B$4:$D$18,3,FALSE)</f>
        <v>29800</v>
      </c>
      <c r="J94" s="19">
        <v>4</v>
      </c>
      <c r="K94" s="22">
        <f t="shared" si="2"/>
        <v>119200</v>
      </c>
    </row>
    <row r="95" spans="2:11" x14ac:dyDescent="0.45">
      <c r="B95" s="19">
        <v>90</v>
      </c>
      <c r="C95" s="20">
        <v>44082</v>
      </c>
      <c r="D95" s="21" t="s">
        <v>46</v>
      </c>
      <c r="E95" s="21" t="str">
        <f>VLOOKUP(D95,担当者マスター!$B$4:$D$8,2,FALSE)</f>
        <v>東北支店</v>
      </c>
      <c r="F95" s="21" t="str">
        <f>VLOOKUP($D95,担当者マスター!$B$4:$D$8,3,FALSE)</f>
        <v>佐藤</v>
      </c>
      <c r="G95" s="19">
        <v>503</v>
      </c>
      <c r="H95" s="19" t="str">
        <f>VLOOKUP($G95,商品マスター!$B$4:$D$18,2,FALSE)</f>
        <v>mamoru F03</v>
      </c>
      <c r="I95" s="22">
        <f>VLOOKUP($G95,商品マスター!$B$4:$D$18,3,FALSE)</f>
        <v>31800</v>
      </c>
      <c r="J95" s="19">
        <v>2</v>
      </c>
      <c r="K95" s="22">
        <f t="shared" si="2"/>
        <v>63600</v>
      </c>
    </row>
    <row r="96" spans="2:11" x14ac:dyDescent="0.45">
      <c r="B96" s="19">
        <v>93</v>
      </c>
      <c r="C96" s="20">
        <v>44088</v>
      </c>
      <c r="D96" s="21" t="s">
        <v>54</v>
      </c>
      <c r="E96" s="21" t="str">
        <f>VLOOKUP(D96,担当者マスター!$B$4:$D$8,2,FALSE)</f>
        <v>九州支店</v>
      </c>
      <c r="F96" s="21" t="str">
        <f>VLOOKUP($D96,担当者マスター!$B$4:$D$8,3,FALSE)</f>
        <v>関</v>
      </c>
      <c r="G96" s="19">
        <v>502</v>
      </c>
      <c r="H96" s="19" t="str">
        <f>VLOOKUP($G96,商品マスター!$B$4:$D$18,2,FALSE)</f>
        <v>mamoru F02</v>
      </c>
      <c r="I96" s="22">
        <f>VLOOKUP($G96,商品マスター!$B$4:$D$18,3,FALSE)</f>
        <v>29800</v>
      </c>
      <c r="J96" s="19">
        <v>4</v>
      </c>
      <c r="K96" s="22">
        <f t="shared" si="2"/>
        <v>119200</v>
      </c>
    </row>
    <row r="97" spans="2:11" x14ac:dyDescent="0.45">
      <c r="B97" s="19">
        <v>94</v>
      </c>
      <c r="C97" s="20">
        <v>44094</v>
      </c>
      <c r="D97" s="21" t="s">
        <v>51</v>
      </c>
      <c r="E97" s="21" t="str">
        <f>VLOOKUP(D97,担当者マスター!$B$4:$D$8,2,FALSE)</f>
        <v>東海支店</v>
      </c>
      <c r="F97" s="21" t="str">
        <f>VLOOKUP($D97,担当者マスター!$B$4:$D$8,3,FALSE)</f>
        <v>日浦</v>
      </c>
      <c r="G97" s="19">
        <v>401</v>
      </c>
      <c r="H97" s="19" t="str">
        <f>VLOOKUP($G97,商品マスター!$B$4:$D$18,2,FALSE)</f>
        <v>grand F01</v>
      </c>
      <c r="I97" s="22">
        <f>VLOOKUP($G97,商品マスター!$B$4:$D$18,3,FALSE)</f>
        <v>22800</v>
      </c>
      <c r="J97" s="19">
        <v>3</v>
      </c>
      <c r="K97" s="22">
        <f t="shared" si="2"/>
        <v>68400</v>
      </c>
    </row>
    <row r="98" spans="2:11" x14ac:dyDescent="0.45">
      <c r="B98" s="19">
        <v>95</v>
      </c>
      <c r="C98" s="20">
        <v>44096</v>
      </c>
      <c r="D98" s="21" t="s">
        <v>52</v>
      </c>
      <c r="E98" s="21" t="str">
        <f>VLOOKUP(D98,担当者マスター!$B$4:$D$8,2,FALSE)</f>
        <v>関西支店</v>
      </c>
      <c r="F98" s="21" t="str">
        <f>VLOOKUP($D98,担当者マスター!$B$4:$D$8,3,FALSE)</f>
        <v>牧野</v>
      </c>
      <c r="G98" s="19">
        <v>203</v>
      </c>
      <c r="H98" s="19" t="str">
        <f>VLOOKUP($G98,商品マスター!$B$4:$D$18,2,FALSE)</f>
        <v>nnx F03</v>
      </c>
      <c r="I98" s="22">
        <f>VLOOKUP($G98,商品マスター!$B$4:$D$18,3,FALSE)</f>
        <v>39200</v>
      </c>
      <c r="J98" s="19">
        <v>4</v>
      </c>
      <c r="K98" s="22">
        <f t="shared" si="2"/>
        <v>156800</v>
      </c>
    </row>
    <row r="99" spans="2:11" x14ac:dyDescent="0.45">
      <c r="B99" s="19">
        <v>96</v>
      </c>
      <c r="C99" s="20">
        <v>44106</v>
      </c>
      <c r="D99" s="21" t="s">
        <v>54</v>
      </c>
      <c r="E99" s="21" t="str">
        <f>VLOOKUP(D99,担当者マスター!$B$4:$D$8,2,FALSE)</f>
        <v>九州支店</v>
      </c>
      <c r="F99" s="21" t="str">
        <f>VLOOKUP($D99,担当者マスター!$B$4:$D$8,3,FALSE)</f>
        <v>関</v>
      </c>
      <c r="G99" s="19">
        <v>503</v>
      </c>
      <c r="H99" s="19" t="str">
        <f>VLOOKUP($G99,商品マスター!$B$4:$D$18,2,FALSE)</f>
        <v>mamoru F03</v>
      </c>
      <c r="I99" s="22">
        <f>VLOOKUP($G99,商品マスター!$B$4:$D$18,3,FALSE)</f>
        <v>31800</v>
      </c>
      <c r="J99" s="19">
        <v>4</v>
      </c>
      <c r="K99" s="22">
        <f t="shared" si="2"/>
        <v>127200</v>
      </c>
    </row>
    <row r="100" spans="2:11" x14ac:dyDescent="0.45">
      <c r="B100" s="19">
        <v>99</v>
      </c>
      <c r="C100" s="20">
        <v>44116</v>
      </c>
      <c r="D100" s="21" t="s">
        <v>53</v>
      </c>
      <c r="E100" s="21" t="str">
        <f>VLOOKUP(D100,担当者マスター!$B$4:$D$8,2,FALSE)</f>
        <v>中国支店</v>
      </c>
      <c r="F100" s="21" t="str">
        <f>VLOOKUP($D100,担当者マスター!$B$4:$D$8,3,FALSE)</f>
        <v>阿部</v>
      </c>
      <c r="G100" s="19">
        <v>303</v>
      </c>
      <c r="H100" s="19" t="str">
        <f>VLOOKUP($G100,商品マスター!$B$4:$D$18,2,FALSE)</f>
        <v>wakuwaku F03</v>
      </c>
      <c r="I100" s="22">
        <f>VLOOKUP($G100,商品マスター!$B$4:$D$18,3,FALSE)</f>
        <v>48500</v>
      </c>
      <c r="J100" s="19">
        <v>2</v>
      </c>
      <c r="K100" s="22">
        <f t="shared" ref="K100:K131" si="3">I100*J100</f>
        <v>97000</v>
      </c>
    </row>
    <row r="101" spans="2:11" x14ac:dyDescent="0.45">
      <c r="B101" s="19">
        <v>97</v>
      </c>
      <c r="C101" s="20">
        <v>44116</v>
      </c>
      <c r="D101" s="21" t="s">
        <v>46</v>
      </c>
      <c r="E101" s="21" t="str">
        <f>VLOOKUP(D101,担当者マスター!$B$4:$D$8,2,FALSE)</f>
        <v>東北支店</v>
      </c>
      <c r="F101" s="21" t="str">
        <f>VLOOKUP($D101,担当者マスター!$B$4:$D$8,3,FALSE)</f>
        <v>佐藤</v>
      </c>
      <c r="G101" s="19">
        <v>501</v>
      </c>
      <c r="H101" s="19" t="str">
        <f>VLOOKUP($G101,商品マスター!$B$4:$D$18,2,FALSE)</f>
        <v>mamoru F01</v>
      </c>
      <c r="I101" s="22">
        <f>VLOOKUP($G101,商品マスター!$B$4:$D$18,3,FALSE)</f>
        <v>28800</v>
      </c>
      <c r="J101" s="19">
        <v>3</v>
      </c>
      <c r="K101" s="22">
        <f t="shared" si="3"/>
        <v>86400</v>
      </c>
    </row>
    <row r="102" spans="2:11" x14ac:dyDescent="0.45">
      <c r="B102" s="19">
        <v>98</v>
      </c>
      <c r="C102" s="20">
        <v>44116</v>
      </c>
      <c r="D102" s="21" t="s">
        <v>54</v>
      </c>
      <c r="E102" s="21" t="str">
        <f>VLOOKUP(D102,担当者マスター!$B$4:$D$8,2,FALSE)</f>
        <v>九州支店</v>
      </c>
      <c r="F102" s="21" t="str">
        <f>VLOOKUP($D102,担当者マスター!$B$4:$D$8,3,FALSE)</f>
        <v>関</v>
      </c>
      <c r="G102" s="19">
        <v>403</v>
      </c>
      <c r="H102" s="19" t="str">
        <f>VLOOKUP($G102,商品マスター!$B$4:$D$18,2,FALSE)</f>
        <v>grand F03</v>
      </c>
      <c r="I102" s="22">
        <f>VLOOKUP($G102,商品マスター!$B$4:$D$18,3,FALSE)</f>
        <v>24800</v>
      </c>
      <c r="J102" s="19">
        <v>2</v>
      </c>
      <c r="K102" s="22">
        <f t="shared" si="3"/>
        <v>49600</v>
      </c>
    </row>
    <row r="103" spans="2:11" x14ac:dyDescent="0.45">
      <c r="B103" s="19">
        <v>100</v>
      </c>
      <c r="C103" s="20">
        <v>44117</v>
      </c>
      <c r="D103" s="21" t="s">
        <v>53</v>
      </c>
      <c r="E103" s="21" t="str">
        <f>VLOOKUP(D103,担当者マスター!$B$4:$D$8,2,FALSE)</f>
        <v>中国支店</v>
      </c>
      <c r="F103" s="21" t="str">
        <f>VLOOKUP($D103,担当者マスター!$B$4:$D$8,3,FALSE)</f>
        <v>阿部</v>
      </c>
      <c r="G103" s="19">
        <v>303</v>
      </c>
      <c r="H103" s="19" t="str">
        <f>VLOOKUP($G103,商品マスター!$B$4:$D$18,2,FALSE)</f>
        <v>wakuwaku F03</v>
      </c>
      <c r="I103" s="22">
        <f>VLOOKUP($G103,商品マスター!$B$4:$D$18,3,FALSE)</f>
        <v>48500</v>
      </c>
      <c r="J103" s="19">
        <v>2</v>
      </c>
      <c r="K103" s="22">
        <f t="shared" si="3"/>
        <v>97000</v>
      </c>
    </row>
    <row r="104" spans="2:11" x14ac:dyDescent="0.45">
      <c r="B104" s="19">
        <v>101</v>
      </c>
      <c r="C104" s="20">
        <v>44122</v>
      </c>
      <c r="D104" s="21" t="s">
        <v>54</v>
      </c>
      <c r="E104" s="21" t="str">
        <f>VLOOKUP(D104,担当者マスター!$B$4:$D$8,2,FALSE)</f>
        <v>九州支店</v>
      </c>
      <c r="F104" s="21" t="str">
        <f>VLOOKUP($D104,担当者マスター!$B$4:$D$8,3,FALSE)</f>
        <v>関</v>
      </c>
      <c r="G104" s="19">
        <v>501</v>
      </c>
      <c r="H104" s="19" t="str">
        <f>VLOOKUP($G104,商品マスター!$B$4:$D$18,2,FALSE)</f>
        <v>mamoru F01</v>
      </c>
      <c r="I104" s="22">
        <f>VLOOKUP($G104,商品マスター!$B$4:$D$18,3,FALSE)</f>
        <v>28800</v>
      </c>
      <c r="J104" s="19">
        <v>3</v>
      </c>
      <c r="K104" s="22">
        <f t="shared" si="3"/>
        <v>86400</v>
      </c>
    </row>
    <row r="105" spans="2:11" x14ac:dyDescent="0.45">
      <c r="B105" s="19">
        <v>102</v>
      </c>
      <c r="C105" s="20">
        <v>44124</v>
      </c>
      <c r="D105" s="21" t="s">
        <v>46</v>
      </c>
      <c r="E105" s="21" t="str">
        <f>VLOOKUP(D105,担当者マスター!$B$4:$D$8,2,FALSE)</f>
        <v>東北支店</v>
      </c>
      <c r="F105" s="21" t="str">
        <f>VLOOKUP($D105,担当者マスター!$B$4:$D$8,3,FALSE)</f>
        <v>佐藤</v>
      </c>
      <c r="G105" s="19">
        <v>203</v>
      </c>
      <c r="H105" s="19" t="str">
        <f>VLOOKUP($G105,商品マスター!$B$4:$D$18,2,FALSE)</f>
        <v>nnx F03</v>
      </c>
      <c r="I105" s="22">
        <f>VLOOKUP($G105,商品マスター!$B$4:$D$18,3,FALSE)</f>
        <v>39200</v>
      </c>
      <c r="J105" s="19">
        <v>4</v>
      </c>
      <c r="K105" s="22">
        <f t="shared" si="3"/>
        <v>156800</v>
      </c>
    </row>
    <row r="106" spans="2:11" x14ac:dyDescent="0.45">
      <c r="B106" s="19">
        <v>103</v>
      </c>
      <c r="C106" s="20">
        <v>44124</v>
      </c>
      <c r="D106" s="21" t="s">
        <v>54</v>
      </c>
      <c r="E106" s="21" t="str">
        <f>VLOOKUP(D106,担当者マスター!$B$4:$D$8,2,FALSE)</f>
        <v>九州支店</v>
      </c>
      <c r="F106" s="21" t="str">
        <f>VLOOKUP($D106,担当者マスター!$B$4:$D$8,3,FALSE)</f>
        <v>関</v>
      </c>
      <c r="G106" s="19">
        <v>203</v>
      </c>
      <c r="H106" s="19" t="str">
        <f>VLOOKUP($G106,商品マスター!$B$4:$D$18,2,FALSE)</f>
        <v>nnx F03</v>
      </c>
      <c r="I106" s="22">
        <f>VLOOKUP($G106,商品マスター!$B$4:$D$18,3,FALSE)</f>
        <v>39200</v>
      </c>
      <c r="J106" s="19">
        <v>2</v>
      </c>
      <c r="K106" s="22">
        <f t="shared" si="3"/>
        <v>78400</v>
      </c>
    </row>
    <row r="107" spans="2:11" x14ac:dyDescent="0.45">
      <c r="B107" s="19">
        <v>104</v>
      </c>
      <c r="C107" s="20">
        <v>44127</v>
      </c>
      <c r="D107" s="21" t="s">
        <v>52</v>
      </c>
      <c r="E107" s="21" t="str">
        <f>VLOOKUP(D107,担当者マスター!$B$4:$D$8,2,FALSE)</f>
        <v>関西支店</v>
      </c>
      <c r="F107" s="21" t="str">
        <f>VLOOKUP($D107,担当者マスター!$B$4:$D$8,3,FALSE)</f>
        <v>牧野</v>
      </c>
      <c r="G107" s="19">
        <v>202</v>
      </c>
      <c r="H107" s="19" t="str">
        <f>VLOOKUP($G107,商品マスター!$B$4:$D$18,2,FALSE)</f>
        <v>nnx F02</v>
      </c>
      <c r="I107" s="22">
        <f>VLOOKUP($G107,商品マスター!$B$4:$D$18,3,FALSE)</f>
        <v>45000</v>
      </c>
      <c r="J107" s="19">
        <v>4</v>
      </c>
      <c r="K107" s="22">
        <f t="shared" si="3"/>
        <v>180000</v>
      </c>
    </row>
    <row r="108" spans="2:11" x14ac:dyDescent="0.45">
      <c r="B108" s="19">
        <v>105</v>
      </c>
      <c r="C108" s="20">
        <v>44128</v>
      </c>
      <c r="D108" s="21" t="s">
        <v>51</v>
      </c>
      <c r="E108" s="21" t="str">
        <f>VLOOKUP(D108,担当者マスター!$B$4:$D$8,2,FALSE)</f>
        <v>東海支店</v>
      </c>
      <c r="F108" s="21" t="str">
        <f>VLOOKUP($D108,担当者マスター!$B$4:$D$8,3,FALSE)</f>
        <v>日浦</v>
      </c>
      <c r="G108" s="19">
        <v>403</v>
      </c>
      <c r="H108" s="19" t="str">
        <f>VLOOKUP($G108,商品マスター!$B$4:$D$18,2,FALSE)</f>
        <v>grand F03</v>
      </c>
      <c r="I108" s="22">
        <f>VLOOKUP($G108,商品マスター!$B$4:$D$18,3,FALSE)</f>
        <v>24800</v>
      </c>
      <c r="J108" s="19">
        <v>4</v>
      </c>
      <c r="K108" s="22">
        <f t="shared" si="3"/>
        <v>99200</v>
      </c>
    </row>
    <row r="109" spans="2:11" x14ac:dyDescent="0.45">
      <c r="B109" s="19">
        <v>106</v>
      </c>
      <c r="C109" s="20">
        <v>44129</v>
      </c>
      <c r="D109" s="21" t="s">
        <v>53</v>
      </c>
      <c r="E109" s="21" t="str">
        <f>VLOOKUP(D109,担当者マスター!$B$4:$D$8,2,FALSE)</f>
        <v>中国支店</v>
      </c>
      <c r="F109" s="21" t="str">
        <f>VLOOKUP($D109,担当者マスター!$B$4:$D$8,3,FALSE)</f>
        <v>阿部</v>
      </c>
      <c r="G109" s="19">
        <v>201</v>
      </c>
      <c r="H109" s="19" t="str">
        <f>VLOOKUP($G109,商品マスター!$B$4:$D$18,2,FALSE)</f>
        <v>nnx F01</v>
      </c>
      <c r="I109" s="22">
        <f>VLOOKUP($G109,商品マスター!$B$4:$D$18,3,FALSE)</f>
        <v>48800</v>
      </c>
      <c r="J109" s="19">
        <v>2</v>
      </c>
      <c r="K109" s="22">
        <f t="shared" si="3"/>
        <v>97600</v>
      </c>
    </row>
    <row r="110" spans="2:11" x14ac:dyDescent="0.45">
      <c r="B110" s="19">
        <v>107</v>
      </c>
      <c r="C110" s="20">
        <v>44130</v>
      </c>
      <c r="D110" s="21" t="s">
        <v>51</v>
      </c>
      <c r="E110" s="21" t="str">
        <f>VLOOKUP(D110,担当者マスター!$B$4:$D$8,2,FALSE)</f>
        <v>東海支店</v>
      </c>
      <c r="F110" s="21" t="str">
        <f>VLOOKUP($D110,担当者マスター!$B$4:$D$8,3,FALSE)</f>
        <v>日浦</v>
      </c>
      <c r="G110" s="19">
        <v>201</v>
      </c>
      <c r="H110" s="19" t="str">
        <f>VLOOKUP($G110,商品マスター!$B$4:$D$18,2,FALSE)</f>
        <v>nnx F01</v>
      </c>
      <c r="I110" s="22">
        <f>VLOOKUP($G110,商品マスター!$B$4:$D$18,3,FALSE)</f>
        <v>48800</v>
      </c>
      <c r="J110" s="19">
        <v>3</v>
      </c>
      <c r="K110" s="22">
        <f t="shared" si="3"/>
        <v>146400</v>
      </c>
    </row>
    <row r="111" spans="2:11" x14ac:dyDescent="0.45">
      <c r="B111" s="19">
        <v>109</v>
      </c>
      <c r="C111" s="20">
        <v>44137</v>
      </c>
      <c r="D111" s="21" t="s">
        <v>53</v>
      </c>
      <c r="E111" s="21" t="str">
        <f>VLOOKUP(D111,担当者マスター!$B$4:$D$8,2,FALSE)</f>
        <v>中国支店</v>
      </c>
      <c r="F111" s="21" t="str">
        <f>VLOOKUP($D111,担当者マスター!$B$4:$D$8,3,FALSE)</f>
        <v>阿部</v>
      </c>
      <c r="G111" s="19">
        <v>203</v>
      </c>
      <c r="H111" s="19" t="str">
        <f>VLOOKUP($G111,商品マスター!$B$4:$D$18,2,FALSE)</f>
        <v>nnx F03</v>
      </c>
      <c r="I111" s="22">
        <f>VLOOKUP($G111,商品マスター!$B$4:$D$18,3,FALSE)</f>
        <v>39200</v>
      </c>
      <c r="J111" s="19">
        <v>3</v>
      </c>
      <c r="K111" s="22">
        <f t="shared" si="3"/>
        <v>117600</v>
      </c>
    </row>
    <row r="112" spans="2:11" x14ac:dyDescent="0.45">
      <c r="B112" s="19">
        <v>108</v>
      </c>
      <c r="C112" s="20">
        <v>44137</v>
      </c>
      <c r="D112" s="21" t="s">
        <v>52</v>
      </c>
      <c r="E112" s="21" t="str">
        <f>VLOOKUP(D112,担当者マスター!$B$4:$D$8,2,FALSE)</f>
        <v>関西支店</v>
      </c>
      <c r="F112" s="21" t="str">
        <f>VLOOKUP($D112,担当者マスター!$B$4:$D$8,3,FALSE)</f>
        <v>牧野</v>
      </c>
      <c r="G112" s="19">
        <v>401</v>
      </c>
      <c r="H112" s="19" t="str">
        <f>VLOOKUP($G112,商品マスター!$B$4:$D$18,2,FALSE)</f>
        <v>grand F01</v>
      </c>
      <c r="I112" s="22">
        <f>VLOOKUP($G112,商品マスター!$B$4:$D$18,3,FALSE)</f>
        <v>22800</v>
      </c>
      <c r="J112" s="19">
        <v>3</v>
      </c>
      <c r="K112" s="22">
        <f t="shared" si="3"/>
        <v>68400</v>
      </c>
    </row>
    <row r="113" spans="2:11" x14ac:dyDescent="0.45">
      <c r="B113" s="19">
        <v>111</v>
      </c>
      <c r="C113" s="20">
        <v>44142</v>
      </c>
      <c r="D113" s="21" t="s">
        <v>54</v>
      </c>
      <c r="E113" s="21" t="str">
        <f>VLOOKUP(D113,担当者マスター!$B$4:$D$8,2,FALSE)</f>
        <v>九州支店</v>
      </c>
      <c r="F113" s="21" t="str">
        <f>VLOOKUP($D113,担当者マスター!$B$4:$D$8,3,FALSE)</f>
        <v>関</v>
      </c>
      <c r="G113" s="19">
        <v>202</v>
      </c>
      <c r="H113" s="19" t="str">
        <f>VLOOKUP($G113,商品マスター!$B$4:$D$18,2,FALSE)</f>
        <v>nnx F02</v>
      </c>
      <c r="I113" s="22">
        <f>VLOOKUP($G113,商品マスター!$B$4:$D$18,3,FALSE)</f>
        <v>45000</v>
      </c>
      <c r="J113" s="19">
        <v>5</v>
      </c>
      <c r="K113" s="22">
        <f t="shared" si="3"/>
        <v>225000</v>
      </c>
    </row>
    <row r="114" spans="2:11" x14ac:dyDescent="0.45">
      <c r="B114" s="19">
        <v>110</v>
      </c>
      <c r="C114" s="20">
        <v>44142</v>
      </c>
      <c r="D114" s="21" t="s">
        <v>52</v>
      </c>
      <c r="E114" s="21" t="str">
        <f>VLOOKUP(D114,担当者マスター!$B$4:$D$8,2,FALSE)</f>
        <v>関西支店</v>
      </c>
      <c r="F114" s="21" t="str">
        <f>VLOOKUP($D114,担当者マスター!$B$4:$D$8,3,FALSE)</f>
        <v>牧野</v>
      </c>
      <c r="G114" s="19">
        <v>402</v>
      </c>
      <c r="H114" s="19" t="str">
        <f>VLOOKUP($G114,商品マスター!$B$4:$D$18,2,FALSE)</f>
        <v>grand F02</v>
      </c>
      <c r="I114" s="22">
        <f>VLOOKUP($G114,商品マスター!$B$4:$D$18,3,FALSE)</f>
        <v>23800</v>
      </c>
      <c r="J114" s="19">
        <v>2</v>
      </c>
      <c r="K114" s="22">
        <f t="shared" si="3"/>
        <v>47600</v>
      </c>
    </row>
    <row r="115" spans="2:11" x14ac:dyDescent="0.45">
      <c r="B115" s="19">
        <v>112</v>
      </c>
      <c r="C115" s="20">
        <v>44143</v>
      </c>
      <c r="D115" s="21" t="s">
        <v>51</v>
      </c>
      <c r="E115" s="21" t="str">
        <f>VLOOKUP(D115,担当者マスター!$B$4:$D$8,2,FALSE)</f>
        <v>東海支店</v>
      </c>
      <c r="F115" s="21" t="str">
        <f>VLOOKUP($D115,担当者マスター!$B$4:$D$8,3,FALSE)</f>
        <v>日浦</v>
      </c>
      <c r="G115" s="19">
        <v>403</v>
      </c>
      <c r="H115" s="19" t="str">
        <f>VLOOKUP($G115,商品マスター!$B$4:$D$18,2,FALSE)</f>
        <v>grand F03</v>
      </c>
      <c r="I115" s="22">
        <f>VLOOKUP($G115,商品マスター!$B$4:$D$18,3,FALSE)</f>
        <v>24800</v>
      </c>
      <c r="J115" s="19">
        <v>3</v>
      </c>
      <c r="K115" s="22">
        <f t="shared" si="3"/>
        <v>74400</v>
      </c>
    </row>
    <row r="116" spans="2:11" x14ac:dyDescent="0.45">
      <c r="B116" s="19">
        <v>113</v>
      </c>
      <c r="C116" s="20">
        <v>44144</v>
      </c>
      <c r="D116" s="21" t="s">
        <v>46</v>
      </c>
      <c r="E116" s="21" t="str">
        <f>VLOOKUP(D116,担当者マスター!$B$4:$D$8,2,FALSE)</f>
        <v>東北支店</v>
      </c>
      <c r="F116" s="21" t="str">
        <f>VLOOKUP($D116,担当者マスター!$B$4:$D$8,3,FALSE)</f>
        <v>佐藤</v>
      </c>
      <c r="G116" s="19">
        <v>401</v>
      </c>
      <c r="H116" s="19" t="str">
        <f>VLOOKUP($G116,商品マスター!$B$4:$D$18,2,FALSE)</f>
        <v>grand F01</v>
      </c>
      <c r="I116" s="22">
        <f>VLOOKUP($G116,商品マスター!$B$4:$D$18,3,FALSE)</f>
        <v>22800</v>
      </c>
      <c r="J116" s="19">
        <v>3</v>
      </c>
      <c r="K116" s="22">
        <f t="shared" si="3"/>
        <v>68400</v>
      </c>
    </row>
    <row r="117" spans="2:11" x14ac:dyDescent="0.45">
      <c r="B117" s="19">
        <v>114</v>
      </c>
      <c r="C117" s="20">
        <v>44145</v>
      </c>
      <c r="D117" s="21" t="s">
        <v>52</v>
      </c>
      <c r="E117" s="21" t="str">
        <f>VLOOKUP(D117,担当者マスター!$B$4:$D$8,2,FALSE)</f>
        <v>関西支店</v>
      </c>
      <c r="F117" s="21" t="str">
        <f>VLOOKUP($D117,担当者マスター!$B$4:$D$8,3,FALSE)</f>
        <v>牧野</v>
      </c>
      <c r="G117" s="19">
        <v>301</v>
      </c>
      <c r="H117" s="19" t="str">
        <f>VLOOKUP($G117,商品マスター!$B$4:$D$18,2,FALSE)</f>
        <v>wakuwaku F01</v>
      </c>
      <c r="I117" s="22">
        <f>VLOOKUP($G117,商品マスター!$B$4:$D$18,3,FALSE)</f>
        <v>42500</v>
      </c>
      <c r="J117" s="19">
        <v>3</v>
      </c>
      <c r="K117" s="22">
        <f t="shared" si="3"/>
        <v>127500</v>
      </c>
    </row>
    <row r="118" spans="2:11" x14ac:dyDescent="0.45">
      <c r="B118" s="19">
        <v>115</v>
      </c>
      <c r="C118" s="20">
        <v>44150</v>
      </c>
      <c r="D118" s="21" t="s">
        <v>53</v>
      </c>
      <c r="E118" s="21" t="str">
        <f>VLOOKUP(D118,担当者マスター!$B$4:$D$8,2,FALSE)</f>
        <v>中国支店</v>
      </c>
      <c r="F118" s="21" t="str">
        <f>VLOOKUP($D118,担当者マスター!$B$4:$D$8,3,FALSE)</f>
        <v>阿部</v>
      </c>
      <c r="G118" s="19">
        <v>401</v>
      </c>
      <c r="H118" s="19" t="str">
        <f>VLOOKUP($G118,商品マスター!$B$4:$D$18,2,FALSE)</f>
        <v>grand F01</v>
      </c>
      <c r="I118" s="22">
        <f>VLOOKUP($G118,商品マスター!$B$4:$D$18,3,FALSE)</f>
        <v>22800</v>
      </c>
      <c r="J118" s="19">
        <v>2</v>
      </c>
      <c r="K118" s="22">
        <f t="shared" si="3"/>
        <v>45600</v>
      </c>
    </row>
    <row r="119" spans="2:11" x14ac:dyDescent="0.45">
      <c r="B119" s="19">
        <v>116</v>
      </c>
      <c r="C119" s="20">
        <v>44153</v>
      </c>
      <c r="D119" s="21" t="s">
        <v>53</v>
      </c>
      <c r="E119" s="21" t="str">
        <f>VLOOKUP(D119,担当者マスター!$B$4:$D$8,2,FALSE)</f>
        <v>中国支店</v>
      </c>
      <c r="F119" s="21" t="str">
        <f>VLOOKUP($D119,担当者マスター!$B$4:$D$8,3,FALSE)</f>
        <v>阿部</v>
      </c>
      <c r="G119" s="19">
        <v>401</v>
      </c>
      <c r="H119" s="19" t="str">
        <f>VLOOKUP($G119,商品マスター!$B$4:$D$18,2,FALSE)</f>
        <v>grand F01</v>
      </c>
      <c r="I119" s="22">
        <f>VLOOKUP($G119,商品マスター!$B$4:$D$18,3,FALSE)</f>
        <v>22800</v>
      </c>
      <c r="J119" s="19">
        <v>4</v>
      </c>
      <c r="K119" s="22">
        <f t="shared" si="3"/>
        <v>91200</v>
      </c>
    </row>
    <row r="120" spans="2:11" x14ac:dyDescent="0.45">
      <c r="B120" s="19">
        <v>117</v>
      </c>
      <c r="C120" s="20">
        <v>44157</v>
      </c>
      <c r="D120" s="21" t="s">
        <v>46</v>
      </c>
      <c r="E120" s="21" t="str">
        <f>VLOOKUP(D120,担当者マスター!$B$4:$D$8,2,FALSE)</f>
        <v>東北支店</v>
      </c>
      <c r="F120" s="21" t="str">
        <f>VLOOKUP($D120,担当者マスター!$B$4:$D$8,3,FALSE)</f>
        <v>佐藤</v>
      </c>
      <c r="G120" s="19">
        <v>501</v>
      </c>
      <c r="H120" s="19" t="str">
        <f>VLOOKUP($G120,商品マスター!$B$4:$D$18,2,FALSE)</f>
        <v>mamoru F01</v>
      </c>
      <c r="I120" s="22">
        <f>VLOOKUP($G120,商品マスター!$B$4:$D$18,3,FALSE)</f>
        <v>28800</v>
      </c>
      <c r="J120" s="19">
        <v>4</v>
      </c>
      <c r="K120" s="22">
        <f t="shared" si="3"/>
        <v>115200</v>
      </c>
    </row>
    <row r="121" spans="2:11" x14ac:dyDescent="0.45">
      <c r="B121" s="19">
        <v>118</v>
      </c>
      <c r="C121" s="20">
        <v>44158</v>
      </c>
      <c r="D121" s="21" t="s">
        <v>46</v>
      </c>
      <c r="E121" s="21" t="str">
        <f>VLOOKUP(D121,担当者マスター!$B$4:$D$8,2,FALSE)</f>
        <v>東北支店</v>
      </c>
      <c r="F121" s="21" t="str">
        <f>VLOOKUP($D121,担当者マスター!$B$4:$D$8,3,FALSE)</f>
        <v>佐藤</v>
      </c>
      <c r="G121" s="19">
        <v>201</v>
      </c>
      <c r="H121" s="19" t="str">
        <f>VLOOKUP($G121,商品マスター!$B$4:$D$18,2,FALSE)</f>
        <v>nnx F01</v>
      </c>
      <c r="I121" s="22">
        <f>VLOOKUP($G121,商品マスター!$B$4:$D$18,3,FALSE)</f>
        <v>48800</v>
      </c>
      <c r="J121" s="19">
        <v>3</v>
      </c>
      <c r="K121" s="22">
        <f t="shared" si="3"/>
        <v>146400</v>
      </c>
    </row>
    <row r="122" spans="2:11" x14ac:dyDescent="0.45">
      <c r="B122" s="19">
        <v>119</v>
      </c>
      <c r="C122" s="20">
        <v>44159</v>
      </c>
      <c r="D122" s="21" t="s">
        <v>51</v>
      </c>
      <c r="E122" s="21" t="str">
        <f>VLOOKUP(D122,担当者マスター!$B$4:$D$8,2,FALSE)</f>
        <v>東海支店</v>
      </c>
      <c r="F122" s="21" t="str">
        <f>VLOOKUP($D122,担当者マスター!$B$4:$D$8,3,FALSE)</f>
        <v>日浦</v>
      </c>
      <c r="G122" s="19">
        <v>102</v>
      </c>
      <c r="H122" s="19" t="str">
        <f>VLOOKUP($G122,商品マスター!$B$4:$D$18,2,FALSE)</f>
        <v>arrow F02</v>
      </c>
      <c r="I122" s="22">
        <f>VLOOKUP($G122,商品マスター!$B$4:$D$18,3,FALSE)</f>
        <v>39800</v>
      </c>
      <c r="J122" s="19">
        <v>4</v>
      </c>
      <c r="K122" s="22">
        <f t="shared" si="3"/>
        <v>159200</v>
      </c>
    </row>
    <row r="123" spans="2:11" x14ac:dyDescent="0.45">
      <c r="B123" s="19">
        <v>120</v>
      </c>
      <c r="C123" s="20">
        <v>44160</v>
      </c>
      <c r="D123" s="21" t="s">
        <v>53</v>
      </c>
      <c r="E123" s="21" t="str">
        <f>VLOOKUP(D123,担当者マスター!$B$4:$D$8,2,FALSE)</f>
        <v>中国支店</v>
      </c>
      <c r="F123" s="21" t="str">
        <f>VLOOKUP($D123,担当者マスター!$B$4:$D$8,3,FALSE)</f>
        <v>阿部</v>
      </c>
      <c r="G123" s="19">
        <v>303</v>
      </c>
      <c r="H123" s="19" t="str">
        <f>VLOOKUP($G123,商品マスター!$B$4:$D$18,2,FALSE)</f>
        <v>wakuwaku F03</v>
      </c>
      <c r="I123" s="22">
        <f>VLOOKUP($G123,商品マスター!$B$4:$D$18,3,FALSE)</f>
        <v>48500</v>
      </c>
      <c r="J123" s="19">
        <v>4</v>
      </c>
      <c r="K123" s="22">
        <f t="shared" si="3"/>
        <v>194000</v>
      </c>
    </row>
    <row r="124" spans="2:11" x14ac:dyDescent="0.45">
      <c r="B124" s="19">
        <v>122</v>
      </c>
      <c r="C124" s="20">
        <v>44165</v>
      </c>
      <c r="D124" s="21" t="s">
        <v>53</v>
      </c>
      <c r="E124" s="21" t="str">
        <f>VLOOKUP(D124,担当者マスター!$B$4:$D$8,2,FALSE)</f>
        <v>中国支店</v>
      </c>
      <c r="F124" s="21" t="str">
        <f>VLOOKUP($D124,担当者マスター!$B$4:$D$8,3,FALSE)</f>
        <v>阿部</v>
      </c>
      <c r="G124" s="19">
        <v>301</v>
      </c>
      <c r="H124" s="19" t="str">
        <f>VLOOKUP($G124,商品マスター!$B$4:$D$18,2,FALSE)</f>
        <v>wakuwaku F01</v>
      </c>
      <c r="I124" s="22">
        <f>VLOOKUP($G124,商品マスター!$B$4:$D$18,3,FALSE)</f>
        <v>42500</v>
      </c>
      <c r="J124" s="19">
        <v>4</v>
      </c>
      <c r="K124" s="22">
        <f t="shared" si="3"/>
        <v>170000</v>
      </c>
    </row>
    <row r="125" spans="2:11" x14ac:dyDescent="0.45">
      <c r="B125" s="19">
        <v>121</v>
      </c>
      <c r="C125" s="20">
        <v>44165</v>
      </c>
      <c r="D125" s="21" t="s">
        <v>53</v>
      </c>
      <c r="E125" s="21" t="str">
        <f>VLOOKUP(D125,担当者マスター!$B$4:$D$8,2,FALSE)</f>
        <v>中国支店</v>
      </c>
      <c r="F125" s="21" t="str">
        <f>VLOOKUP($D125,担当者マスター!$B$4:$D$8,3,FALSE)</f>
        <v>阿部</v>
      </c>
      <c r="G125" s="19">
        <v>201</v>
      </c>
      <c r="H125" s="19" t="str">
        <f>VLOOKUP($G125,商品マスター!$B$4:$D$18,2,FALSE)</f>
        <v>nnx F01</v>
      </c>
      <c r="I125" s="22">
        <f>VLOOKUP($G125,商品マスター!$B$4:$D$18,3,FALSE)</f>
        <v>48800</v>
      </c>
      <c r="J125" s="19">
        <v>3</v>
      </c>
      <c r="K125" s="22">
        <f t="shared" si="3"/>
        <v>146400</v>
      </c>
    </row>
    <row r="126" spans="2:11" x14ac:dyDescent="0.45">
      <c r="B126" s="19">
        <v>123</v>
      </c>
      <c r="C126" s="20">
        <v>44166</v>
      </c>
      <c r="D126" s="21" t="s">
        <v>52</v>
      </c>
      <c r="E126" s="21" t="str">
        <f>VLOOKUP(D126,担当者マスター!$B$4:$D$8,2,FALSE)</f>
        <v>関西支店</v>
      </c>
      <c r="F126" s="21" t="str">
        <f>VLOOKUP($D126,担当者マスター!$B$4:$D$8,3,FALSE)</f>
        <v>牧野</v>
      </c>
      <c r="G126" s="19">
        <v>302</v>
      </c>
      <c r="H126" s="19" t="str">
        <f>VLOOKUP($G126,商品マスター!$B$4:$D$18,2,FALSE)</f>
        <v>wakuwaku F02</v>
      </c>
      <c r="I126" s="22">
        <f>VLOOKUP($G126,商品マスター!$B$4:$D$18,3,FALSE)</f>
        <v>45500</v>
      </c>
      <c r="J126" s="19">
        <v>3</v>
      </c>
      <c r="K126" s="22">
        <f t="shared" si="3"/>
        <v>136500</v>
      </c>
    </row>
    <row r="127" spans="2:11" x14ac:dyDescent="0.45">
      <c r="B127" s="19">
        <v>124</v>
      </c>
      <c r="C127" s="20">
        <v>44166</v>
      </c>
      <c r="D127" s="21" t="s">
        <v>53</v>
      </c>
      <c r="E127" s="21" t="str">
        <f>VLOOKUP(D127,担当者マスター!$B$4:$D$8,2,FALSE)</f>
        <v>中国支店</v>
      </c>
      <c r="F127" s="21" t="str">
        <f>VLOOKUP($D127,担当者マスター!$B$4:$D$8,3,FALSE)</f>
        <v>阿部</v>
      </c>
      <c r="G127" s="19">
        <v>402</v>
      </c>
      <c r="H127" s="19" t="str">
        <f>VLOOKUP($G127,商品マスター!$B$4:$D$18,2,FALSE)</f>
        <v>grand F02</v>
      </c>
      <c r="I127" s="22">
        <f>VLOOKUP($G127,商品マスター!$B$4:$D$18,3,FALSE)</f>
        <v>23800</v>
      </c>
      <c r="J127" s="19">
        <v>2</v>
      </c>
      <c r="K127" s="22">
        <f t="shared" si="3"/>
        <v>47600</v>
      </c>
    </row>
    <row r="128" spans="2:11" x14ac:dyDescent="0.45">
      <c r="B128" s="19">
        <v>125</v>
      </c>
      <c r="C128" s="20">
        <v>44172</v>
      </c>
      <c r="D128" s="21" t="s">
        <v>46</v>
      </c>
      <c r="E128" s="21" t="str">
        <f>VLOOKUP(D128,担当者マスター!$B$4:$D$8,2,FALSE)</f>
        <v>東北支店</v>
      </c>
      <c r="F128" s="21" t="str">
        <f>VLOOKUP($D128,担当者マスター!$B$4:$D$8,3,FALSE)</f>
        <v>佐藤</v>
      </c>
      <c r="G128" s="19">
        <v>301</v>
      </c>
      <c r="H128" s="19" t="str">
        <f>VLOOKUP($G128,商品マスター!$B$4:$D$18,2,FALSE)</f>
        <v>wakuwaku F01</v>
      </c>
      <c r="I128" s="22">
        <f>VLOOKUP($G128,商品マスター!$B$4:$D$18,3,FALSE)</f>
        <v>42500</v>
      </c>
      <c r="J128" s="19">
        <v>3</v>
      </c>
      <c r="K128" s="22">
        <f t="shared" si="3"/>
        <v>127500</v>
      </c>
    </row>
    <row r="129" spans="2:11" x14ac:dyDescent="0.45">
      <c r="B129" s="19">
        <v>126</v>
      </c>
      <c r="C129" s="20">
        <v>44179</v>
      </c>
      <c r="D129" s="21" t="s">
        <v>53</v>
      </c>
      <c r="E129" s="21" t="str">
        <f>VLOOKUP(D129,担当者マスター!$B$4:$D$8,2,FALSE)</f>
        <v>中国支店</v>
      </c>
      <c r="F129" s="21" t="str">
        <f>VLOOKUP($D129,担当者マスター!$B$4:$D$8,3,FALSE)</f>
        <v>阿部</v>
      </c>
      <c r="G129" s="19">
        <v>301</v>
      </c>
      <c r="H129" s="19" t="str">
        <f>VLOOKUP($G129,商品マスター!$B$4:$D$18,2,FALSE)</f>
        <v>wakuwaku F01</v>
      </c>
      <c r="I129" s="22">
        <f>VLOOKUP($G129,商品マスター!$B$4:$D$18,3,FALSE)</f>
        <v>42500</v>
      </c>
      <c r="J129" s="19">
        <v>4</v>
      </c>
      <c r="K129" s="22">
        <f t="shared" si="3"/>
        <v>170000</v>
      </c>
    </row>
    <row r="130" spans="2:11" x14ac:dyDescent="0.45">
      <c r="B130" s="19">
        <v>127</v>
      </c>
      <c r="C130" s="20">
        <v>44183</v>
      </c>
      <c r="D130" s="21" t="s">
        <v>52</v>
      </c>
      <c r="E130" s="21" t="str">
        <f>VLOOKUP(D130,担当者マスター!$B$4:$D$8,2,FALSE)</f>
        <v>関西支店</v>
      </c>
      <c r="F130" s="21" t="str">
        <f>VLOOKUP($D130,担当者マスター!$B$4:$D$8,3,FALSE)</f>
        <v>牧野</v>
      </c>
      <c r="G130" s="19">
        <v>103</v>
      </c>
      <c r="H130" s="19" t="str">
        <f>VLOOKUP($G130,商品マスター!$B$4:$D$18,2,FALSE)</f>
        <v>arrow F03</v>
      </c>
      <c r="I130" s="22">
        <f>VLOOKUP($G130,商品マスター!$B$4:$D$18,3,FALSE)</f>
        <v>40800</v>
      </c>
      <c r="J130" s="19">
        <v>3</v>
      </c>
      <c r="K130" s="22">
        <f t="shared" si="3"/>
        <v>122400</v>
      </c>
    </row>
    <row r="131" spans="2:11" x14ac:dyDescent="0.45">
      <c r="B131" s="19">
        <v>128</v>
      </c>
      <c r="C131" s="20">
        <v>44184</v>
      </c>
      <c r="D131" s="21" t="s">
        <v>54</v>
      </c>
      <c r="E131" s="21" t="str">
        <f>VLOOKUP(D131,担当者マスター!$B$4:$D$8,2,FALSE)</f>
        <v>九州支店</v>
      </c>
      <c r="F131" s="21" t="str">
        <f>VLOOKUP($D131,担当者マスター!$B$4:$D$8,3,FALSE)</f>
        <v>関</v>
      </c>
      <c r="G131" s="19">
        <v>503</v>
      </c>
      <c r="H131" s="19" t="str">
        <f>VLOOKUP($G131,商品マスター!$B$4:$D$18,2,FALSE)</f>
        <v>mamoru F03</v>
      </c>
      <c r="I131" s="22">
        <f>VLOOKUP($G131,商品マスター!$B$4:$D$18,3,FALSE)</f>
        <v>31800</v>
      </c>
      <c r="J131" s="19">
        <v>2</v>
      </c>
      <c r="K131" s="22">
        <f t="shared" si="3"/>
        <v>63600</v>
      </c>
    </row>
    <row r="132" spans="2:11" x14ac:dyDescent="0.45">
      <c r="B132" s="19">
        <v>129</v>
      </c>
      <c r="C132" s="20">
        <v>44187</v>
      </c>
      <c r="D132" s="21" t="s">
        <v>54</v>
      </c>
      <c r="E132" s="21" t="str">
        <f>VLOOKUP(D132,担当者マスター!$B$4:$D$8,2,FALSE)</f>
        <v>九州支店</v>
      </c>
      <c r="F132" s="21" t="str">
        <f>VLOOKUP($D132,担当者マスター!$B$4:$D$8,3,FALSE)</f>
        <v>関</v>
      </c>
      <c r="G132" s="19">
        <v>402</v>
      </c>
      <c r="H132" s="19" t="str">
        <f>VLOOKUP($G132,商品マスター!$B$4:$D$18,2,FALSE)</f>
        <v>grand F02</v>
      </c>
      <c r="I132" s="22">
        <f>VLOOKUP($G132,商品マスター!$B$4:$D$18,3,FALSE)</f>
        <v>23800</v>
      </c>
      <c r="J132" s="19">
        <v>4</v>
      </c>
      <c r="K132" s="22">
        <f t="shared" ref="K132:K138" si="4">I132*J132</f>
        <v>95200</v>
      </c>
    </row>
    <row r="133" spans="2:11" x14ac:dyDescent="0.45">
      <c r="B133" s="19">
        <v>130</v>
      </c>
      <c r="C133" s="20">
        <v>44190</v>
      </c>
      <c r="D133" s="21" t="s">
        <v>53</v>
      </c>
      <c r="E133" s="21" t="str">
        <f>VLOOKUP(D133,担当者マスター!$B$4:$D$8,2,FALSE)</f>
        <v>中国支店</v>
      </c>
      <c r="F133" s="21" t="str">
        <f>VLOOKUP($D133,担当者マスター!$B$4:$D$8,3,FALSE)</f>
        <v>阿部</v>
      </c>
      <c r="G133" s="19">
        <v>502</v>
      </c>
      <c r="H133" s="19" t="str">
        <f>VLOOKUP($G133,商品マスター!$B$4:$D$18,2,FALSE)</f>
        <v>mamoru F02</v>
      </c>
      <c r="I133" s="22">
        <f>VLOOKUP($G133,商品マスター!$B$4:$D$18,3,FALSE)</f>
        <v>29800</v>
      </c>
      <c r="J133" s="19">
        <v>3</v>
      </c>
      <c r="K133" s="22">
        <f t="shared" si="4"/>
        <v>89400</v>
      </c>
    </row>
    <row r="134" spans="2:11" x14ac:dyDescent="0.45">
      <c r="B134" s="19">
        <v>131</v>
      </c>
      <c r="C134" s="20">
        <v>44191</v>
      </c>
      <c r="D134" s="21" t="s">
        <v>54</v>
      </c>
      <c r="E134" s="21" t="str">
        <f>VLOOKUP(D134,担当者マスター!$B$4:$D$8,2,FALSE)</f>
        <v>九州支店</v>
      </c>
      <c r="F134" s="21" t="str">
        <f>VLOOKUP($D134,担当者マスター!$B$4:$D$8,3,FALSE)</f>
        <v>関</v>
      </c>
      <c r="G134" s="19">
        <v>403</v>
      </c>
      <c r="H134" s="19" t="str">
        <f>VLOOKUP($G134,商品マスター!$B$4:$D$18,2,FALSE)</f>
        <v>grand F03</v>
      </c>
      <c r="I134" s="22">
        <f>VLOOKUP($G134,商品マスター!$B$4:$D$18,3,FALSE)</f>
        <v>24800</v>
      </c>
      <c r="J134" s="19">
        <v>3</v>
      </c>
      <c r="K134" s="22">
        <f t="shared" si="4"/>
        <v>74400</v>
      </c>
    </row>
    <row r="135" spans="2:11" x14ac:dyDescent="0.45">
      <c r="B135" s="19">
        <v>132</v>
      </c>
      <c r="C135" s="20">
        <v>44192</v>
      </c>
      <c r="D135" s="21" t="s">
        <v>54</v>
      </c>
      <c r="E135" s="21" t="str">
        <f>VLOOKUP(D135,担当者マスター!$B$4:$D$8,2,FALSE)</f>
        <v>九州支店</v>
      </c>
      <c r="F135" s="21" t="str">
        <f>VLOOKUP($D135,担当者マスター!$B$4:$D$8,3,FALSE)</f>
        <v>関</v>
      </c>
      <c r="G135" s="19">
        <v>202</v>
      </c>
      <c r="H135" s="19" t="str">
        <f>VLOOKUP($G135,商品マスター!$B$4:$D$18,2,FALSE)</f>
        <v>nnx F02</v>
      </c>
      <c r="I135" s="22">
        <f>VLOOKUP($G135,商品マスター!$B$4:$D$18,3,FALSE)</f>
        <v>45000</v>
      </c>
      <c r="J135" s="19">
        <v>2</v>
      </c>
      <c r="K135" s="22">
        <f t="shared" si="4"/>
        <v>90000</v>
      </c>
    </row>
    <row r="136" spans="2:11" x14ac:dyDescent="0.45">
      <c r="B136" s="19">
        <v>133</v>
      </c>
      <c r="C136" s="20">
        <v>44193</v>
      </c>
      <c r="D136" s="21" t="s">
        <v>52</v>
      </c>
      <c r="E136" s="21" t="str">
        <f>VLOOKUP(D136,担当者マスター!$B$4:$D$8,2,FALSE)</f>
        <v>関西支店</v>
      </c>
      <c r="F136" s="21" t="str">
        <f>VLOOKUP($D136,担当者マスター!$B$4:$D$8,3,FALSE)</f>
        <v>牧野</v>
      </c>
      <c r="G136" s="19">
        <v>203</v>
      </c>
      <c r="H136" s="19" t="str">
        <f>VLOOKUP($G136,商品マスター!$B$4:$D$18,2,FALSE)</f>
        <v>nnx F03</v>
      </c>
      <c r="I136" s="22">
        <f>VLOOKUP($G136,商品マスター!$B$4:$D$18,3,FALSE)</f>
        <v>39200</v>
      </c>
      <c r="J136" s="19">
        <v>3</v>
      </c>
      <c r="K136" s="22">
        <f t="shared" si="4"/>
        <v>117600</v>
      </c>
    </row>
    <row r="137" spans="2:11" x14ac:dyDescent="0.45">
      <c r="B137" s="19">
        <v>134</v>
      </c>
      <c r="C137" s="20">
        <v>44194</v>
      </c>
      <c r="D137" s="21" t="s">
        <v>51</v>
      </c>
      <c r="E137" s="21" t="str">
        <f>VLOOKUP(D137,担当者マスター!$B$4:$D$8,2,FALSE)</f>
        <v>東海支店</v>
      </c>
      <c r="F137" s="21" t="str">
        <f>VLOOKUP($D137,担当者マスター!$B$4:$D$8,3,FALSE)</f>
        <v>日浦</v>
      </c>
      <c r="G137" s="19">
        <v>202</v>
      </c>
      <c r="H137" s="19" t="str">
        <f>VLOOKUP($G137,商品マスター!$B$4:$D$18,2,FALSE)</f>
        <v>nnx F02</v>
      </c>
      <c r="I137" s="22">
        <f>VLOOKUP($G137,商品マスター!$B$4:$D$18,3,FALSE)</f>
        <v>45000</v>
      </c>
      <c r="J137" s="19">
        <v>4</v>
      </c>
      <c r="K137" s="22">
        <f t="shared" si="4"/>
        <v>180000</v>
      </c>
    </row>
    <row r="138" spans="2:11" x14ac:dyDescent="0.45">
      <c r="B138" s="19">
        <v>135</v>
      </c>
      <c r="C138" s="20">
        <v>44194</v>
      </c>
      <c r="D138" s="21" t="s">
        <v>53</v>
      </c>
      <c r="E138" s="21" t="str">
        <f>VLOOKUP(D138,担当者マスター!$B$4:$D$8,2,FALSE)</f>
        <v>中国支店</v>
      </c>
      <c r="F138" s="21" t="str">
        <f>VLOOKUP($D138,担当者マスター!$B$4:$D$8,3,FALSE)</f>
        <v>阿部</v>
      </c>
      <c r="G138" s="19">
        <v>301</v>
      </c>
      <c r="H138" s="19" t="str">
        <f>VLOOKUP($G138,商品マスター!$B$4:$D$18,2,FALSE)</f>
        <v>wakuwaku F01</v>
      </c>
      <c r="I138" s="22">
        <f>VLOOKUP($G138,商品マスター!$B$4:$D$18,3,FALSE)</f>
        <v>42500</v>
      </c>
      <c r="J138" s="19">
        <v>3</v>
      </c>
      <c r="K138" s="22">
        <f t="shared" si="4"/>
        <v>127500</v>
      </c>
    </row>
  </sheetData>
  <sortState xmlns:xlrd2="http://schemas.microsoft.com/office/spreadsheetml/2017/richdata2" ref="B4:K138">
    <sortCondition ref="C4:C138"/>
  </sortState>
  <phoneticPr fontId="2"/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上位5件">
                <anchor moveWithCells="1" sizeWithCells="1">
                  <from>
                    <xdr:col>8</xdr:col>
                    <xdr:colOff>68580</xdr:colOff>
                    <xdr:row>0</xdr:row>
                    <xdr:rowOff>182880</xdr:rowOff>
                  </from>
                  <to>
                    <xdr:col>9</xdr:col>
                    <xdr:colOff>487680</xdr:colOff>
                    <xdr:row>1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 macro="[0]!リセット">
                <anchor moveWithCells="1" sizeWithCells="1">
                  <from>
                    <xdr:col>9</xdr:col>
                    <xdr:colOff>601980</xdr:colOff>
                    <xdr:row>0</xdr:row>
                    <xdr:rowOff>182880</xdr:rowOff>
                  </from>
                  <to>
                    <xdr:col>10</xdr:col>
                    <xdr:colOff>800100</xdr:colOff>
                    <xdr:row>1</xdr:row>
                    <xdr:rowOff>160020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AD625-8663-46E1-BD3A-2FC5219FDCD5}">
  <sheetPr codeName="Sheet4"/>
  <dimension ref="B1:E8"/>
  <sheetViews>
    <sheetView workbookViewId="0"/>
  </sheetViews>
  <sheetFormatPr defaultRowHeight="18" x14ac:dyDescent="0.45"/>
  <cols>
    <col min="1" max="1" width="3.59765625" customWidth="1"/>
    <col min="2" max="2" width="11.19921875" bestFit="1" customWidth="1"/>
    <col min="3" max="3" width="9.19921875" bestFit="1" customWidth="1"/>
    <col min="4" max="5" width="8.59765625" customWidth="1"/>
  </cols>
  <sheetData>
    <row r="1" spans="2:5" ht="22.2" x14ac:dyDescent="0.45">
      <c r="B1" s="1" t="s">
        <v>42</v>
      </c>
    </row>
    <row r="3" spans="2:5" x14ac:dyDescent="0.45">
      <c r="B3" s="13" t="s">
        <v>44</v>
      </c>
      <c r="C3" s="13" t="s">
        <v>45</v>
      </c>
      <c r="D3" s="23" t="s">
        <v>55</v>
      </c>
      <c r="E3" s="23"/>
    </row>
    <row r="4" spans="2:5" x14ac:dyDescent="0.45">
      <c r="B4" s="15" t="s">
        <v>46</v>
      </c>
      <c r="C4" s="12" t="s">
        <v>28</v>
      </c>
      <c r="D4" s="12" t="s">
        <v>66</v>
      </c>
      <c r="E4" s="12" t="s">
        <v>58</v>
      </c>
    </row>
    <row r="5" spans="2:5" x14ac:dyDescent="0.45">
      <c r="B5" s="15" t="s">
        <v>47</v>
      </c>
      <c r="C5" s="12" t="s">
        <v>29</v>
      </c>
      <c r="D5" s="12" t="s">
        <v>56</v>
      </c>
      <c r="E5" s="12" t="s">
        <v>59</v>
      </c>
    </row>
    <row r="6" spans="2:5" x14ac:dyDescent="0.45">
      <c r="B6" s="15" t="s">
        <v>48</v>
      </c>
      <c r="C6" s="12" t="s">
        <v>30</v>
      </c>
      <c r="D6" s="12" t="s">
        <v>57</v>
      </c>
      <c r="E6" s="12" t="s">
        <v>60</v>
      </c>
    </row>
    <row r="7" spans="2:5" x14ac:dyDescent="0.45">
      <c r="B7" s="15" t="s">
        <v>49</v>
      </c>
      <c r="C7" s="12" t="s">
        <v>31</v>
      </c>
      <c r="D7" s="12" t="s">
        <v>67</v>
      </c>
      <c r="E7" s="12" t="s">
        <v>61</v>
      </c>
    </row>
    <row r="8" spans="2:5" x14ac:dyDescent="0.45">
      <c r="B8" s="15" t="s">
        <v>50</v>
      </c>
      <c r="C8" s="12" t="s">
        <v>32</v>
      </c>
      <c r="D8" s="12" t="s">
        <v>65</v>
      </c>
      <c r="E8" s="12" t="s">
        <v>62</v>
      </c>
    </row>
  </sheetData>
  <mergeCells count="1">
    <mergeCell ref="D3:E3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4E28A-218D-4A6C-AE6C-36706D40C912}">
  <sheetPr codeName="Sheet3"/>
  <dimension ref="A1:D18"/>
  <sheetViews>
    <sheetView workbookViewId="0"/>
  </sheetViews>
  <sheetFormatPr defaultRowHeight="18" x14ac:dyDescent="0.45"/>
  <cols>
    <col min="1" max="1" width="3.59765625" customWidth="1"/>
    <col min="2" max="2" width="10.59765625" customWidth="1"/>
    <col min="3" max="3" width="16.59765625" customWidth="1"/>
    <col min="4" max="4" width="10.59765625" customWidth="1"/>
  </cols>
  <sheetData>
    <row r="1" spans="1:4" ht="22.2" x14ac:dyDescent="0.45">
      <c r="B1" s="1" t="s">
        <v>35</v>
      </c>
    </row>
    <row r="3" spans="1:4" s="2" customFormat="1" x14ac:dyDescent="0.45">
      <c r="A3"/>
      <c r="B3" s="13" t="s">
        <v>64</v>
      </c>
      <c r="C3" s="13" t="s">
        <v>36</v>
      </c>
      <c r="D3" s="13" t="s">
        <v>37</v>
      </c>
    </row>
    <row r="4" spans="1:4" x14ac:dyDescent="0.45">
      <c r="B4" s="10">
        <v>101</v>
      </c>
      <c r="C4" s="9" t="s">
        <v>11</v>
      </c>
      <c r="D4" s="11">
        <v>38800</v>
      </c>
    </row>
    <row r="5" spans="1:4" x14ac:dyDescent="0.45">
      <c r="B5" s="8">
        <v>102</v>
      </c>
      <c r="C5" s="9" t="s">
        <v>12</v>
      </c>
      <c r="D5" s="11">
        <v>39800</v>
      </c>
    </row>
    <row r="6" spans="1:4" x14ac:dyDescent="0.45">
      <c r="B6" s="10">
        <v>103</v>
      </c>
      <c r="C6" s="9" t="s">
        <v>13</v>
      </c>
      <c r="D6" s="11">
        <v>40800</v>
      </c>
    </row>
    <row r="7" spans="1:4" x14ac:dyDescent="0.45">
      <c r="B7" s="8">
        <v>201</v>
      </c>
      <c r="C7" s="9" t="s">
        <v>14</v>
      </c>
      <c r="D7" s="11">
        <v>48800</v>
      </c>
    </row>
    <row r="8" spans="1:4" x14ac:dyDescent="0.45">
      <c r="B8" s="10">
        <v>202</v>
      </c>
      <c r="C8" s="9" t="s">
        <v>15</v>
      </c>
      <c r="D8" s="11">
        <v>45000</v>
      </c>
    </row>
    <row r="9" spans="1:4" x14ac:dyDescent="0.45">
      <c r="B9" s="8">
        <v>203</v>
      </c>
      <c r="C9" s="9" t="s">
        <v>16</v>
      </c>
      <c r="D9" s="11">
        <v>39200</v>
      </c>
    </row>
    <row r="10" spans="1:4" x14ac:dyDescent="0.45">
      <c r="B10" s="10">
        <v>301</v>
      </c>
      <c r="C10" s="9" t="s">
        <v>17</v>
      </c>
      <c r="D10" s="11">
        <v>42500</v>
      </c>
    </row>
    <row r="11" spans="1:4" x14ac:dyDescent="0.45">
      <c r="B11" s="8">
        <v>302</v>
      </c>
      <c r="C11" s="9" t="s">
        <v>18</v>
      </c>
      <c r="D11" s="11">
        <v>45500</v>
      </c>
    </row>
    <row r="12" spans="1:4" x14ac:dyDescent="0.45">
      <c r="B12" s="10">
        <v>303</v>
      </c>
      <c r="C12" s="9" t="s">
        <v>19</v>
      </c>
      <c r="D12" s="11">
        <v>48500</v>
      </c>
    </row>
    <row r="13" spans="1:4" x14ac:dyDescent="0.45">
      <c r="B13" s="8">
        <v>401</v>
      </c>
      <c r="C13" s="9" t="s">
        <v>20</v>
      </c>
      <c r="D13" s="11">
        <v>22800</v>
      </c>
    </row>
    <row r="14" spans="1:4" x14ac:dyDescent="0.45">
      <c r="B14" s="10">
        <v>402</v>
      </c>
      <c r="C14" s="9" t="s">
        <v>21</v>
      </c>
      <c r="D14" s="11">
        <v>23800</v>
      </c>
    </row>
    <row r="15" spans="1:4" x14ac:dyDescent="0.45">
      <c r="B15" s="8">
        <v>403</v>
      </c>
      <c r="C15" s="9" t="s">
        <v>22</v>
      </c>
      <c r="D15" s="11">
        <v>24800</v>
      </c>
    </row>
    <row r="16" spans="1:4" x14ac:dyDescent="0.45">
      <c r="B16" s="10">
        <v>501</v>
      </c>
      <c r="C16" s="9" t="s">
        <v>23</v>
      </c>
      <c r="D16" s="11">
        <v>28800</v>
      </c>
    </row>
    <row r="17" spans="2:4" x14ac:dyDescent="0.45">
      <c r="B17" s="8">
        <v>502</v>
      </c>
      <c r="C17" s="9" t="s">
        <v>24</v>
      </c>
      <c r="D17" s="11">
        <v>29800</v>
      </c>
    </row>
    <row r="18" spans="2:4" x14ac:dyDescent="0.45">
      <c r="B18" s="10">
        <v>503</v>
      </c>
      <c r="C18" s="9" t="s">
        <v>25</v>
      </c>
      <c r="D18" s="11">
        <v>31800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売上集計</vt:lpstr>
      <vt:lpstr>売上明細</vt:lpstr>
      <vt:lpstr>担当者マスター</vt:lpstr>
      <vt:lpstr>商品マスター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2019-11-06T02:10:04Z</dcterms:created>
  <dcterms:modified xsi:type="dcterms:W3CDTF">2021-02-02T09:14:00Z</dcterms:modified>
</cp:coreProperties>
</file>