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"/>
    </mc:Choice>
  </mc:AlternateContent>
  <xr:revisionPtr revIDLastSave="0" documentId="13_ncr:1_{7EA6F432-70BD-4DB7-8303-F0531C469A85}" xr6:coauthVersionLast="36" xr6:coauthVersionMax="45" xr10:uidLastSave="{00000000-0000-0000-0000-000000000000}"/>
  <bookViews>
    <workbookView xWindow="0" yWindow="0" windowWidth="19200" windowHeight="7455" xr2:uid="{82C90D86-4AFF-401F-ACD3-52722BCFEAEE}"/>
  </bookViews>
  <sheets>
    <sheet name="下期売上" sheetId="1" r:id="rId1"/>
    <sheet name="商品" sheetId="2" r:id="rId2"/>
    <sheet name="得意先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</calcChain>
</file>

<file path=xl/sharedStrings.xml><?xml version="1.0" encoding="utf-8"?>
<sst xmlns="http://schemas.openxmlformats.org/spreadsheetml/2006/main" count="60" uniqueCount="55">
  <si>
    <t>下期売上データ</t>
    <rPh sb="0" eb="2">
      <t>シモキ</t>
    </rPh>
    <rPh sb="2" eb="4">
      <t>ウリアゲ</t>
    </rPh>
    <phoneticPr fontId="2"/>
  </si>
  <si>
    <t>売上番号</t>
    <rPh sb="0" eb="2">
      <t>ウリアゲ</t>
    </rPh>
    <rPh sb="2" eb="4">
      <t>バンゴウ</t>
    </rPh>
    <phoneticPr fontId="2"/>
  </si>
  <si>
    <t>売上日</t>
    <rPh sb="0" eb="2">
      <t>ウリアゲ</t>
    </rPh>
    <rPh sb="2" eb="3">
      <t>ビ</t>
    </rPh>
    <phoneticPr fontId="2"/>
  </si>
  <si>
    <t>得意先コード</t>
    <rPh sb="0" eb="3">
      <t>トクイサキ</t>
    </rPh>
    <phoneticPr fontId="2"/>
  </si>
  <si>
    <t>得意先名</t>
    <rPh sb="0" eb="3">
      <t>トクイサキ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</si>
  <si>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</si>
  <si>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</si>
  <si>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</si>
  <si>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</si>
  <si>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</si>
  <si>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商品一覧</t>
    <rPh sb="0" eb="2">
      <t>ショウヒン</t>
    </rPh>
    <rPh sb="2" eb="4">
      <t>イチラン</t>
    </rPh>
    <phoneticPr fontId="2"/>
  </si>
  <si>
    <t>バット（木製）</t>
    <rPh sb="4" eb="6">
      <t>モクセイ</t>
    </rPh>
    <phoneticPr fontId="2"/>
  </si>
  <si>
    <t>バット（金属製）</t>
    <rPh sb="4" eb="7">
      <t>キンゾクセイ</t>
    </rPh>
    <phoneticPr fontId="2"/>
  </si>
  <si>
    <t>野球グローブ</t>
    <rPh sb="0" eb="2">
      <t>ヤキュウ</t>
    </rPh>
    <phoneticPr fontId="2"/>
  </si>
  <si>
    <t>ゴルフクラブ</t>
    <phoneticPr fontId="2"/>
  </si>
  <si>
    <t>ゴルフボール</t>
    <phoneticPr fontId="2"/>
  </si>
  <si>
    <t>ゴルフシューズ</t>
    <phoneticPr fontId="2"/>
  </si>
  <si>
    <t>スキー板</t>
    <rPh sb="3" eb="4">
      <t>イタ</t>
    </rPh>
    <phoneticPr fontId="2"/>
  </si>
  <si>
    <t>スキーブーツ</t>
    <phoneticPr fontId="2"/>
  </si>
  <si>
    <t>テニスラケット</t>
    <phoneticPr fontId="2"/>
  </si>
  <si>
    <t>テニスボール</t>
    <phoneticPr fontId="2"/>
  </si>
  <si>
    <t>トレーナー</t>
    <phoneticPr fontId="2"/>
  </si>
  <si>
    <t>得意先一覧</t>
    <rPh sb="0" eb="3">
      <t>トクイサキ</t>
    </rPh>
    <rPh sb="3" eb="5">
      <t>イチラン</t>
    </rPh>
    <phoneticPr fontId="2"/>
  </si>
  <si>
    <t>丸内商事</t>
    <rPh sb="0" eb="1">
      <t>マル</t>
    </rPh>
    <rPh sb="1" eb="2">
      <t>ウチ</t>
    </rPh>
    <rPh sb="2" eb="4">
      <t>ショウジ</t>
    </rPh>
    <phoneticPr fontId="2"/>
  </si>
  <si>
    <t>富士スポーツ</t>
    <rPh sb="0" eb="2">
      <t>フジ</t>
    </rPh>
    <phoneticPr fontId="2"/>
  </si>
  <si>
    <t>さくらテニス</t>
    <phoneticPr fontId="2"/>
  </si>
  <si>
    <t>スター広告社</t>
    <rPh sb="3" eb="6">
      <t>コウコクシャ</t>
    </rPh>
    <phoneticPr fontId="2"/>
  </si>
  <si>
    <t>足立スポーツ</t>
    <rPh sb="0" eb="2">
      <t>アダチ</t>
    </rPh>
    <phoneticPr fontId="2"/>
  </si>
  <si>
    <t>関西販売</t>
    <rPh sb="0" eb="2">
      <t>カンサイ</t>
    </rPh>
    <rPh sb="2" eb="4">
      <t>ハンバイ</t>
    </rPh>
    <phoneticPr fontId="2"/>
  </si>
  <si>
    <t>山岡ゴルフ</t>
    <rPh sb="0" eb="2">
      <t>ヤマオカ</t>
    </rPh>
    <phoneticPr fontId="2"/>
  </si>
  <si>
    <t>日高販売店</t>
    <rPh sb="0" eb="2">
      <t>ヒダカ</t>
    </rPh>
    <rPh sb="2" eb="5">
      <t>ハンバイテン</t>
    </rPh>
    <phoneticPr fontId="2"/>
  </si>
  <si>
    <t>大江戸販売</t>
    <rPh sb="0" eb="3">
      <t>オオエド</t>
    </rPh>
    <rPh sb="3" eb="5">
      <t>ハンバイ</t>
    </rPh>
    <phoneticPr fontId="2"/>
  </si>
  <si>
    <t>山の手スポーツ用品</t>
    <rPh sb="0" eb="1">
      <t>ヤマ</t>
    </rPh>
    <rPh sb="2" eb="3">
      <t>テ</t>
    </rPh>
    <rPh sb="7" eb="9">
      <t>ヨウヒン</t>
    </rPh>
    <phoneticPr fontId="2"/>
  </si>
  <si>
    <t>海山商事</t>
    <rPh sb="0" eb="2">
      <t>ウミヤマ</t>
    </rPh>
    <rPh sb="2" eb="4">
      <t>ショウジ</t>
    </rPh>
    <phoneticPr fontId="2"/>
  </si>
  <si>
    <t>山猫スポーツ</t>
    <rPh sb="0" eb="2">
      <t>ヤマネコ</t>
    </rPh>
    <phoneticPr fontId="2"/>
  </si>
  <si>
    <t>サイトウスポーツ</t>
    <phoneticPr fontId="2"/>
  </si>
  <si>
    <t>富士商事</t>
    <rPh sb="0" eb="2">
      <t>フジ</t>
    </rPh>
    <rPh sb="2" eb="4">
      <t>ショウジ</t>
    </rPh>
    <phoneticPr fontId="2"/>
  </si>
  <si>
    <t>長治クラブ</t>
    <rPh sb="0" eb="2">
      <t>チョウジ</t>
    </rPh>
    <phoneticPr fontId="2"/>
  </si>
  <si>
    <t>みどりテニス</t>
    <phoneticPr fontId="2"/>
  </si>
  <si>
    <t>東京富士販売</t>
    <rPh sb="0" eb="2">
      <t>トウキョウ</t>
    </rPh>
    <rPh sb="2" eb="4">
      <t>フジ</t>
    </rPh>
    <rPh sb="4" eb="6">
      <t>ハンバイ</t>
    </rPh>
    <phoneticPr fontId="2"/>
  </si>
  <si>
    <t>いろは通信販売</t>
    <rPh sb="3" eb="5">
      <t>ツウシン</t>
    </rPh>
    <rPh sb="5" eb="7">
      <t>ハンバイ</t>
    </rPh>
    <phoneticPr fontId="2"/>
  </si>
  <si>
    <t>目黒野球用品</t>
    <rPh sb="0" eb="2">
      <t>メグロ</t>
    </rPh>
    <rPh sb="2" eb="4">
      <t>ヤキュウ</t>
    </rPh>
    <rPh sb="4" eb="6">
      <t>ヨウヒン</t>
    </rPh>
    <phoneticPr fontId="2"/>
  </si>
  <si>
    <t>ミズホ</t>
    <phoneticPr fontId="2"/>
  </si>
  <si>
    <t>富士デパート</t>
    <rPh sb="0" eb="2">
      <t>フジ</t>
    </rPh>
    <phoneticPr fontId="2"/>
  </si>
  <si>
    <t>富士スポーツクラブ</t>
    <rPh sb="0" eb="2">
      <t>フジ</t>
    </rPh>
    <phoneticPr fontId="2"/>
  </si>
  <si>
    <t>スポーツスクエア鳥居</t>
    <rPh sb="8" eb="10">
      <t>トリイ</t>
    </rPh>
    <phoneticPr fontId="2"/>
  </si>
  <si>
    <t>東販売サービス</t>
    <rPh sb="0" eb="1">
      <t>ヒガシ</t>
    </rPh>
    <rPh sb="1" eb="3">
      <t>ハンバイ</t>
    </rPh>
    <phoneticPr fontId="2"/>
  </si>
  <si>
    <t>富士通信販売</t>
    <rPh sb="0" eb="2">
      <t>フジ</t>
    </rPh>
    <rPh sb="2" eb="4">
      <t>ツウシン</t>
    </rPh>
    <rPh sb="4" eb="6">
      <t>ハンバイ</t>
    </rPh>
    <phoneticPr fontId="2"/>
  </si>
  <si>
    <t>つるたスポーツ</t>
    <phoneticPr fontId="2"/>
  </si>
  <si>
    <t>富士スポーツ用品</t>
    <rPh sb="0" eb="2">
      <t>フジ</t>
    </rPh>
    <rPh sb="6" eb="8">
      <t>ヨウヒン</t>
    </rPh>
    <phoneticPr fontId="2"/>
  </si>
  <si>
    <t>浜辺スポーツ店</t>
    <rPh sb="0" eb="2">
      <t>ハマベ</t>
    </rPh>
    <rPh sb="6" eb="7">
      <t>テン</t>
    </rPh>
    <phoneticPr fontId="2"/>
  </si>
  <si>
    <t>富士販売センター</t>
    <rPh sb="0" eb="2">
      <t>フジ</t>
    </rPh>
    <rPh sb="2" eb="4">
      <t>ハンバイ</t>
    </rPh>
    <phoneticPr fontId="2"/>
  </si>
  <si>
    <t>テニスショップ富士</t>
    <rPh sb="7" eb="9">
      <t>フジ</t>
    </rPh>
    <phoneticPr fontId="2"/>
  </si>
  <si>
    <t>こあらスポーツ</t>
    <phoneticPr fontId="2"/>
  </si>
  <si>
    <t>草場スポーツ</t>
    <rPh sb="0" eb="2">
      <t>クサバ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</si>
</sst>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</dxf>
    <dxf>
      <numFmt numFmtId="0" formatCode="General"/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CFDB28-7A2E-4F6A-89D8-201C52578836}" name="売上データ" displayName="売上データ" ref="B3:J167" totalsRowShown="0">
  <autoFilter ref="B3:J167" xr:uid="{02E0E85F-A466-426D-AF87-C9FD160EB779}"/>
  <tableColumns count="9">
    <tableColumn id="1" xr3:uid="{7BB886E6-61B9-4E1A-B7D1-9DFBE6F9A8A6}" name="売上番号"/>
    <tableColumn id="2" xr3:uid="{C96D956A-D2F8-40C2-AE2D-350EABAFECAE}" name="売上日" dataDxfId="3"/>
    <tableColumn id="3" xr3:uid="{FA85EE09-B743-4F0C-9986-F7DA242CE7F5}" name="得意先コード"/>
    <tableColumn id="4" xr3:uid="{79FC4A14-6968-4AAD-BFB9-654418A967C0}" name="得意先名" dataDxfId="2">
      <calculatedColumnFormula>VLOOKUP(売上データ[[#This Row],[得意先コード]],得意先一覧[],2,FALSE)</calculatedColumnFormula>
    </tableColumn>
    <tableColumn id="5" xr3:uid="{5C78FB4B-56F0-4253-B226-1C445066329B}" name="商品コード"/>
    <tableColumn id="6" xr3:uid="{8D660996-740E-410A-8484-A65E47AB0B7B}" name="商品名" dataDxfId="1">
      <calculatedColumnFormula>VLOOKUP(売上データ[[#This Row],[商品コード]],商品一覧[],2,FALSE)</calculatedColumnFormula>
    </tableColumn>
    <tableColumn id="7" xr3:uid="{93FF6BA9-8811-4BCD-8838-BD4E1EC9C37E}" name="単価" dataDxfId="0" dataCellStyle="桁区切り"/>
    <tableColumn id="8" xr3:uid="{725E6C97-1C4C-4D41-90EF-4ABB82ED06E1}" name="数量" dataCellStyle="桁区切り"/>
    <tableColumn id="9" xr3:uid="{E6EB13D7-54C7-4A35-918C-BBB7FBA79F1B}" name="金額" dataCellStyle="桁区切り">
      <calculatedColumnFormula>売上データ[[#This Row],[単価]]*売上データ[[#This Row],[数量]]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7FA6E5-2B3D-45BE-92F7-EABEB6688F29}" name="商品一覧" displayName="商品一覧" ref="B3:D14" totalsRowShown="0">
  <autoFilter ref="B3:D14" xr:uid="{07D300C2-38BC-4813-A60F-5F8AA0F61D62}"/>
  <tableColumns count="3">
    <tableColumn id="1" xr3:uid="{1CC72CC1-1529-4CE0-829C-D2E12178950E}" name="商品コード"/>
    <tableColumn id="2" xr3:uid="{4D35ABA3-C1D3-4078-84AD-46F50B9C7422}" name="商品名"/>
    <tableColumn id="3" xr3:uid="{CD867866-E482-40D4-B691-247F187F7C91}" name="単価" dataCellStyle="桁区切り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07C97D7-9804-4208-B637-D1FB1258A2E4}" name="得意先一覧" displayName="得意先一覧" ref="B3:C35" totalsRowShown="0">
  <autoFilter ref="B3:C35" xr:uid="{F2BCC7D6-2A1B-48C2-8A52-C52A3CAB5197}"/>
  <tableColumns count="2">
    <tableColumn id="1" xr3:uid="{31C46A57-5CF4-4EF4-96D9-25DFCDECB25E}" name="得意先コード"/>
    <tableColumn id="2" xr3:uid="{D7C391B3-85B0-4B37-9878-B328A7843F12}" name="得意先名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60175-87C6-4A17-9067-8A1CCC5C0946}">
  <dimension ref="B1:J167"/>
  <sheetViews>
    <sheetView tabSelected="1" zoomScaleNormal="100" workbookViewId="0"/>
  </sheetViews>
  <sheetFormatPr defaultRowHeight="18.75" x14ac:dyDescent="0.4"/>
  <cols>
    <col min="1" max="1" width="3.625" customWidth="1"/>
    <col min="2" max="2" width="10.5" customWidth="1"/>
    <col min="3" max="3" width="11.375" bestFit="1" customWidth="1"/>
    <col min="4" max="4" width="15.25" bestFit="1" customWidth="1"/>
    <col min="5" max="5" width="21.375" bestFit="1" customWidth="1"/>
    <col min="6" max="6" width="13.25" bestFit="1" customWidth="1"/>
    <col min="7" max="7" width="17.25" bestFit="1" customWidth="1"/>
    <col min="8" max="9" width="7.5" bestFit="1" customWidth="1"/>
    <col min="10" max="10" width="11.875" bestFit="1" customWidth="1"/>
  </cols>
  <sheetData>
    <row r="1" spans="2:10" ht="24" x14ac:dyDescent="0.4">
      <c r="B1" s="3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1">
        <v>44105</v>
      </c>
      <c r="D4">
        <v>10010</v>
      </c>
      <c r="E4" t="str">
        <f>VLOOKUP(売上データ[[#This Row],[得意先コード]],得意先一覧[],2,FALSE)</f>
        <v>丸内商事</v>
      </c>
      <c r="F4">
        <v>1020</v>
      </c>
      <c r="G4" t="str">
        <f>VLOOKUP(売上データ[[#This Row],[商品コード]],商品一覧[],2,FALSE)</f>
        <v>バット（金属製）</v>
      </c>
      <c r="H4" s="2">
        <v>15000</v>
      </c>
      <c r="I4" s="2">
        <v>100</v>
      </c>
      <c r="J4" s="2">
        <f>売上データ[[#This Row],[単価]]*売上データ[[#This Row],[数量]]</f>
        <v>1500000</v>
      </c>
    </row>
    <row r="5" spans="2:10" x14ac:dyDescent="0.4">
      <c r="B5">
        <v>2</v>
      </c>
      <c r="C5" s="1">
        <v>44105</v>
      </c>
      <c r="D5">
        <v>10220</v>
      </c>
      <c r="E5" t="str">
        <f>VLOOKUP(売上データ[[#This Row],[得意先コード]],得意先一覧[],2,FALSE)</f>
        <v>富士スポーツクラブ</v>
      </c>
      <c r="F5">
        <v>2030</v>
      </c>
      <c r="G5" t="str">
        <f>VLOOKUP(売上データ[[#This Row],[商品コード]],商品一覧[],2,FALSE)</f>
        <v>ゴルフシューズ</v>
      </c>
      <c r="H5" s="2">
        <v>28000</v>
      </c>
      <c r="I5" s="2">
        <v>3</v>
      </c>
      <c r="J5" s="2">
        <f>売上データ[[#This Row],[単価]]*売上データ[[#This Row],[数量]]</f>
        <v>84000</v>
      </c>
    </row>
    <row r="6" spans="2:10" x14ac:dyDescent="0.4">
      <c r="B6">
        <v>3</v>
      </c>
      <c r="C6" s="1">
        <v>44108</v>
      </c>
      <c r="D6">
        <v>10260</v>
      </c>
      <c r="E6" t="str">
        <f>VLOOKUP(売上データ[[#This Row],[得意先コード]],得意先一覧[],2,FALSE)</f>
        <v>つるたスポーツ</v>
      </c>
      <c r="F6">
        <v>3020</v>
      </c>
      <c r="G6" t="str">
        <f>VLOOKUP(売上データ[[#This Row],[商品コード]],商品一覧[],2,FALSE)</f>
        <v>スキーブーツ</v>
      </c>
      <c r="H6" s="2">
        <v>23000</v>
      </c>
      <c r="I6" s="2">
        <v>5</v>
      </c>
      <c r="J6" s="2">
        <f>売上データ[[#This Row],[単価]]*売上データ[[#This Row],[数量]]</f>
        <v>115000</v>
      </c>
    </row>
    <row r="7" spans="2:10" x14ac:dyDescent="0.4">
      <c r="B7">
        <v>4</v>
      </c>
      <c r="C7" s="1">
        <v>44108</v>
      </c>
      <c r="D7">
        <v>10240</v>
      </c>
      <c r="E7" t="str">
        <f>VLOOKUP(売上データ[[#This Row],[得意先コード]],得意先一覧[],2,FALSE)</f>
        <v>東販売サービス</v>
      </c>
      <c r="F7">
        <v>1010</v>
      </c>
      <c r="G7" t="str">
        <f>VLOOKUP(売上データ[[#This Row],[商品コード]],商品一覧[],2,FALSE)</f>
        <v>バット（木製）</v>
      </c>
      <c r="H7" s="2">
        <v>18000</v>
      </c>
      <c r="I7" s="2">
        <v>4</v>
      </c>
      <c r="J7" s="2">
        <f>売上データ[[#This Row],[単価]]*売上データ[[#This Row],[数量]]</f>
        <v>72000</v>
      </c>
    </row>
    <row r="8" spans="2:10" x14ac:dyDescent="0.4">
      <c r="B8">
        <v>5</v>
      </c>
      <c r="C8" s="1">
        <v>44109</v>
      </c>
      <c r="D8">
        <v>10020</v>
      </c>
      <c r="E8" t="str">
        <f>VLOOKUP(売上データ[[#This Row],[得意先コード]],得意先一覧[],2,FALSE)</f>
        <v>富士スポーツ</v>
      </c>
      <c r="F8">
        <v>3010</v>
      </c>
      <c r="G8" t="str">
        <f>VLOOKUP(売上データ[[#This Row],[商品コード]],商品一覧[],2,FALSE)</f>
        <v>スキー板</v>
      </c>
      <c r="H8" s="2">
        <v>55000</v>
      </c>
      <c r="I8" s="2">
        <v>10</v>
      </c>
      <c r="J8" s="2">
        <f>売上データ[[#This Row],[単価]]*売上データ[[#This Row],[数量]]</f>
        <v>550000</v>
      </c>
    </row>
    <row r="9" spans="2:10" x14ac:dyDescent="0.4">
      <c r="B9">
        <v>6</v>
      </c>
      <c r="C9" s="1">
        <v>44110</v>
      </c>
      <c r="D9">
        <v>10280</v>
      </c>
      <c r="E9" t="str">
        <f>VLOOKUP(売上データ[[#This Row],[得意先コード]],得意先一覧[],2,FALSE)</f>
        <v>浜辺スポーツ店</v>
      </c>
      <c r="F9">
        <v>1020</v>
      </c>
      <c r="G9" t="str">
        <f>VLOOKUP(売上データ[[#This Row],[商品コード]],商品一覧[],2,FALSE)</f>
        <v>バット（金属製）</v>
      </c>
      <c r="H9" s="2">
        <v>15000</v>
      </c>
      <c r="I9" s="2">
        <v>4</v>
      </c>
      <c r="J9" s="2">
        <f>売上データ[[#This Row],[単価]]*売上データ[[#This Row],[数量]]</f>
        <v>60000</v>
      </c>
    </row>
    <row r="10" spans="2:10" x14ac:dyDescent="0.4">
      <c r="B10">
        <v>7</v>
      </c>
      <c r="C10" s="1">
        <v>44111</v>
      </c>
      <c r="D10">
        <v>10220</v>
      </c>
      <c r="E10" t="str">
        <f>VLOOKUP(売上データ[[#This Row],[得意先コード]],得意先一覧[],2,FALSE)</f>
        <v>富士スポーツクラブ</v>
      </c>
      <c r="F10">
        <v>4010</v>
      </c>
      <c r="G10" t="str">
        <f>VLOOKUP(売上データ[[#This Row],[商品コード]],商品一覧[],2,FALSE)</f>
        <v>テニスラケット</v>
      </c>
      <c r="H10" s="2">
        <v>16000</v>
      </c>
      <c r="I10" s="2">
        <v>15</v>
      </c>
      <c r="J10" s="2">
        <f>売上データ[[#This Row],[単価]]*売上データ[[#This Row],[数量]]</f>
        <v>240000</v>
      </c>
    </row>
    <row r="11" spans="2:10" x14ac:dyDescent="0.4">
      <c r="B11">
        <v>8</v>
      </c>
      <c r="C11" s="1">
        <v>44111</v>
      </c>
      <c r="D11">
        <v>10210</v>
      </c>
      <c r="E11" t="str">
        <f>VLOOKUP(売上データ[[#This Row],[得意先コード]],得意先一覧[],2,FALSE)</f>
        <v>富士デパート</v>
      </c>
      <c r="F11">
        <v>1030</v>
      </c>
      <c r="G11" t="str">
        <f>VLOOKUP(売上データ[[#This Row],[商品コード]],商品一覧[],2,FALSE)</f>
        <v>野球グローブ</v>
      </c>
      <c r="H11" s="2">
        <v>19800</v>
      </c>
      <c r="I11" s="2">
        <v>20</v>
      </c>
      <c r="J11" s="2">
        <f>売上データ[[#This Row],[単価]]*売上データ[[#This Row],[数量]]</f>
        <v>396000</v>
      </c>
    </row>
    <row r="12" spans="2:10" x14ac:dyDescent="0.4">
      <c r="B12">
        <v>9</v>
      </c>
      <c r="C12" s="1">
        <v>44116</v>
      </c>
      <c r="D12">
        <v>10290</v>
      </c>
      <c r="E12" t="str">
        <f>VLOOKUP(売上データ[[#This Row],[得意先コード]],得意先一覧[],2,FALSE)</f>
        <v>富士販売センター</v>
      </c>
      <c r="F12">
        <v>1020</v>
      </c>
      <c r="G12" t="str">
        <f>VLOOKUP(売上データ[[#This Row],[商品コード]],商品一覧[],2,FALSE)</f>
        <v>バット（金属製）</v>
      </c>
      <c r="H12" s="2">
        <v>15000</v>
      </c>
      <c r="I12" s="2">
        <v>30</v>
      </c>
      <c r="J12" s="2">
        <f>売上データ[[#This Row],[単価]]*売上データ[[#This Row],[数量]]</f>
        <v>450000</v>
      </c>
    </row>
    <row r="13" spans="2:10" x14ac:dyDescent="0.4">
      <c r="B13">
        <v>10</v>
      </c>
      <c r="C13" s="1">
        <v>44116</v>
      </c>
      <c r="D13">
        <v>10020</v>
      </c>
      <c r="E13" t="str">
        <f>VLOOKUP(売上データ[[#This Row],[得意先コード]],得意先一覧[],2,FALSE)</f>
        <v>富士スポーツ</v>
      </c>
      <c r="F13">
        <v>5010</v>
      </c>
      <c r="G13" t="str">
        <f>VLOOKUP(売上データ[[#This Row],[商品コード]],商品一覧[],2,FALSE)</f>
        <v>トレーナー</v>
      </c>
      <c r="H13" s="2">
        <v>9800</v>
      </c>
      <c r="I13" s="2">
        <v>10</v>
      </c>
      <c r="J13" s="2">
        <f>売上データ[[#This Row],[単価]]*売上データ[[#This Row],[数量]]</f>
        <v>98000</v>
      </c>
    </row>
    <row r="14" spans="2:10" x14ac:dyDescent="0.4">
      <c r="B14">
        <v>11</v>
      </c>
      <c r="C14" s="1">
        <v>44117</v>
      </c>
      <c r="D14">
        <v>10120</v>
      </c>
      <c r="E14" t="str">
        <f>VLOOKUP(売上データ[[#This Row],[得意先コード]],得意先一覧[],2,FALSE)</f>
        <v>山猫スポーツ</v>
      </c>
      <c r="F14">
        <v>2010</v>
      </c>
      <c r="G14" t="str">
        <f>VLOOKUP(売上データ[[#This Row],[商品コード]],商品一覧[],2,FALSE)</f>
        <v>ゴルフクラブ</v>
      </c>
      <c r="H14" s="2">
        <v>68000</v>
      </c>
      <c r="I14" s="2">
        <v>15</v>
      </c>
      <c r="J14" s="2">
        <f>売上データ[[#This Row],[単価]]*売上データ[[#This Row],[数量]]</f>
        <v>1020000</v>
      </c>
    </row>
    <row r="15" spans="2:10" x14ac:dyDescent="0.4">
      <c r="B15">
        <v>12</v>
      </c>
      <c r="C15" s="1">
        <v>44117</v>
      </c>
      <c r="D15">
        <v>10110</v>
      </c>
      <c r="E15" t="str">
        <f>VLOOKUP(売上データ[[#This Row],[得意先コード]],得意先一覧[],2,FALSE)</f>
        <v>海山商事</v>
      </c>
      <c r="F15">
        <v>2030</v>
      </c>
      <c r="G15" t="str">
        <f>VLOOKUP(売上データ[[#This Row],[商品コード]],商品一覧[],2,FALSE)</f>
        <v>ゴルフシューズ</v>
      </c>
      <c r="H15" s="2">
        <v>28000</v>
      </c>
      <c r="I15" s="2">
        <v>4</v>
      </c>
      <c r="J15" s="2">
        <f>売上データ[[#This Row],[単価]]*売上データ[[#This Row],[数量]]</f>
        <v>112000</v>
      </c>
    </row>
    <row r="16" spans="2:10" x14ac:dyDescent="0.4">
      <c r="B16">
        <v>13</v>
      </c>
      <c r="C16" s="1">
        <v>44118</v>
      </c>
      <c r="D16">
        <v>10260</v>
      </c>
      <c r="E16" t="str">
        <f>VLOOKUP(売上データ[[#This Row],[得意先コード]],得意先一覧[],2,FALSE)</f>
        <v>つるたスポーツ</v>
      </c>
      <c r="F16">
        <v>3010</v>
      </c>
      <c r="G16" t="str">
        <f>VLOOKUP(売上データ[[#This Row],[商品コード]],商品一覧[],2,FALSE)</f>
        <v>スキー板</v>
      </c>
      <c r="H16" s="2">
        <v>55000</v>
      </c>
      <c r="I16" s="2">
        <v>4</v>
      </c>
      <c r="J16" s="2">
        <f>売上データ[[#This Row],[単価]]*売上データ[[#This Row],[数量]]</f>
        <v>220000</v>
      </c>
    </row>
    <row r="17" spans="2:10" x14ac:dyDescent="0.4">
      <c r="B17">
        <v>14</v>
      </c>
      <c r="C17" s="1">
        <v>44118</v>
      </c>
      <c r="D17">
        <v>10020</v>
      </c>
      <c r="E17" t="str">
        <f>VLOOKUP(売上データ[[#This Row],[得意先コード]],得意先一覧[],2,FALSE)</f>
        <v>富士スポーツ</v>
      </c>
      <c r="F17">
        <v>2010</v>
      </c>
      <c r="G17" t="str">
        <f>VLOOKUP(売上データ[[#This Row],[商品コード]],商品一覧[],2,FALSE)</f>
        <v>ゴルフクラブ</v>
      </c>
      <c r="H17" s="2">
        <v>68000</v>
      </c>
      <c r="I17" s="2">
        <v>2</v>
      </c>
      <c r="J17" s="2">
        <f>売上データ[[#This Row],[単価]]*売上データ[[#This Row],[数量]]</f>
        <v>136000</v>
      </c>
    </row>
    <row r="18" spans="2:10" x14ac:dyDescent="0.4">
      <c r="B18">
        <v>15</v>
      </c>
      <c r="C18" s="1">
        <v>44118</v>
      </c>
      <c r="D18">
        <v>10010</v>
      </c>
      <c r="E18" t="str">
        <f>VLOOKUP(売上データ[[#This Row],[得意先コード]],得意先一覧[],2,FALSE)</f>
        <v>丸内商事</v>
      </c>
      <c r="F18">
        <v>4020</v>
      </c>
      <c r="G18" t="str">
        <f>VLOOKUP(売上データ[[#This Row],[商品コード]],商品一覧[],2,FALSE)</f>
        <v>テニスボール</v>
      </c>
      <c r="H18" s="2">
        <v>1500</v>
      </c>
      <c r="I18" s="2">
        <v>50</v>
      </c>
      <c r="J18" s="2">
        <f>売上データ[[#This Row],[単価]]*売上データ[[#This Row],[数量]]</f>
        <v>75000</v>
      </c>
    </row>
    <row r="19" spans="2:10" x14ac:dyDescent="0.4">
      <c r="B19">
        <v>16</v>
      </c>
      <c r="C19" s="1">
        <v>44119</v>
      </c>
      <c r="D19">
        <v>10280</v>
      </c>
      <c r="E19" t="str">
        <f>VLOOKUP(売上データ[[#This Row],[得意先コード]],得意先一覧[],2,FALSE)</f>
        <v>浜辺スポーツ店</v>
      </c>
      <c r="F19">
        <v>3020</v>
      </c>
      <c r="G19" t="str">
        <f>VLOOKUP(売上データ[[#This Row],[商品コード]],商品一覧[],2,FALSE)</f>
        <v>スキーブーツ</v>
      </c>
      <c r="H19" s="2">
        <v>23000</v>
      </c>
      <c r="I19" s="2">
        <v>10</v>
      </c>
      <c r="J19" s="2">
        <f>売上データ[[#This Row],[単価]]*売上データ[[#This Row],[数量]]</f>
        <v>230000</v>
      </c>
    </row>
    <row r="20" spans="2:10" x14ac:dyDescent="0.4">
      <c r="B20">
        <v>17</v>
      </c>
      <c r="C20" s="1">
        <v>44119</v>
      </c>
      <c r="D20">
        <v>10050</v>
      </c>
      <c r="E20" t="str">
        <f>VLOOKUP(売上データ[[#This Row],[得意先コード]],得意先一覧[],2,FALSE)</f>
        <v>足立スポーツ</v>
      </c>
      <c r="F20">
        <v>1020</v>
      </c>
      <c r="G20" t="str">
        <f>VLOOKUP(売上データ[[#This Row],[商品コード]],商品一覧[],2,FALSE)</f>
        <v>バット（金属製）</v>
      </c>
      <c r="H20" s="2">
        <v>15000</v>
      </c>
      <c r="I20" s="2">
        <v>5</v>
      </c>
      <c r="J20" s="2">
        <f>売上データ[[#This Row],[単価]]*売上データ[[#This Row],[数量]]</f>
        <v>75000</v>
      </c>
    </row>
    <row r="21" spans="2:10" x14ac:dyDescent="0.4">
      <c r="B21">
        <v>18</v>
      </c>
      <c r="C21" s="1">
        <v>44122</v>
      </c>
      <c r="D21">
        <v>10010</v>
      </c>
      <c r="E21" t="str">
        <f>VLOOKUP(売上データ[[#This Row],[得意先コード]],得意先一覧[],2,FALSE)</f>
        <v>丸内商事</v>
      </c>
      <c r="F21">
        <v>2010</v>
      </c>
      <c r="G21" t="str">
        <f>VLOOKUP(売上データ[[#This Row],[商品コード]],商品一覧[],2,FALSE)</f>
        <v>ゴルフクラブ</v>
      </c>
      <c r="H21" s="2">
        <v>68000</v>
      </c>
      <c r="I21" s="2">
        <v>25</v>
      </c>
      <c r="J21" s="2">
        <f>売上データ[[#This Row],[単価]]*売上データ[[#This Row],[数量]]</f>
        <v>1700000</v>
      </c>
    </row>
    <row r="22" spans="2:10" x14ac:dyDescent="0.4">
      <c r="B22">
        <v>19</v>
      </c>
      <c r="C22" s="1">
        <v>44122</v>
      </c>
      <c r="D22">
        <v>10180</v>
      </c>
      <c r="E22" t="str">
        <f>VLOOKUP(売上データ[[#This Row],[得意先コード]],得意先一覧[],2,FALSE)</f>
        <v>いろは通信販売</v>
      </c>
      <c r="F22">
        <v>3020</v>
      </c>
      <c r="G22" t="str">
        <f>VLOOKUP(売上データ[[#This Row],[商品コード]],商品一覧[],2,FALSE)</f>
        <v>スキーブーツ</v>
      </c>
      <c r="H22" s="2">
        <v>23000</v>
      </c>
      <c r="I22" s="2">
        <v>6</v>
      </c>
      <c r="J22" s="2">
        <f>売上データ[[#This Row],[単価]]*売上データ[[#This Row],[数量]]</f>
        <v>138000</v>
      </c>
    </row>
    <row r="23" spans="2:10" x14ac:dyDescent="0.4">
      <c r="B23">
        <v>20</v>
      </c>
      <c r="C23" s="1">
        <v>44122</v>
      </c>
      <c r="D23">
        <v>10020</v>
      </c>
      <c r="E23" t="str">
        <f>VLOOKUP(売上データ[[#This Row],[得意先コード]],得意先一覧[],2,FALSE)</f>
        <v>富士スポーツ</v>
      </c>
      <c r="F23">
        <v>2010</v>
      </c>
      <c r="G23" t="str">
        <f>VLOOKUP(売上データ[[#This Row],[商品コード]],商品一覧[],2,FALSE)</f>
        <v>ゴルフクラブ</v>
      </c>
      <c r="H23" s="2">
        <v>68000</v>
      </c>
      <c r="I23" s="2">
        <v>30</v>
      </c>
      <c r="J23" s="2">
        <f>売上データ[[#This Row],[単価]]*売上データ[[#This Row],[数量]]</f>
        <v>2040000</v>
      </c>
    </row>
    <row r="24" spans="2:10" x14ac:dyDescent="0.4">
      <c r="B24">
        <v>21</v>
      </c>
      <c r="C24" s="1">
        <v>44123</v>
      </c>
      <c r="D24">
        <v>10310</v>
      </c>
      <c r="E24" t="str">
        <f>VLOOKUP(売上データ[[#This Row],[得意先コード]],得意先一覧[],2,FALSE)</f>
        <v>こあらスポーツ</v>
      </c>
      <c r="F24">
        <v>4020</v>
      </c>
      <c r="G24" t="str">
        <f>VLOOKUP(売上データ[[#This Row],[商品コード]],商品一覧[],2,FALSE)</f>
        <v>テニスボール</v>
      </c>
      <c r="H24" s="2">
        <v>1500</v>
      </c>
      <c r="I24" s="2">
        <v>2</v>
      </c>
      <c r="J24" s="2">
        <f>売上データ[[#This Row],[単価]]*売上データ[[#This Row],[数量]]</f>
        <v>3000</v>
      </c>
    </row>
    <row r="25" spans="2:10" x14ac:dyDescent="0.4">
      <c r="B25">
        <v>22</v>
      </c>
      <c r="C25" s="1">
        <v>44123</v>
      </c>
      <c r="D25">
        <v>10060</v>
      </c>
      <c r="E25" t="str">
        <f>VLOOKUP(売上データ[[#This Row],[得意先コード]],得意先一覧[],2,FALSE)</f>
        <v>関西販売</v>
      </c>
      <c r="F25">
        <v>1030</v>
      </c>
      <c r="G25" t="str">
        <f>VLOOKUP(売上データ[[#This Row],[商品コード]],商品一覧[],2,FALSE)</f>
        <v>野球グローブ</v>
      </c>
      <c r="H25" s="2">
        <v>19800</v>
      </c>
      <c r="I25" s="2">
        <v>2</v>
      </c>
      <c r="J25" s="2">
        <f>売上データ[[#This Row],[単価]]*売上データ[[#This Row],[数量]]</f>
        <v>39600</v>
      </c>
    </row>
    <row r="26" spans="2:10" x14ac:dyDescent="0.4">
      <c r="B26">
        <v>23</v>
      </c>
      <c r="C26" s="1">
        <v>44123</v>
      </c>
      <c r="D26">
        <v>10080</v>
      </c>
      <c r="E26" t="str">
        <f>VLOOKUP(売上データ[[#This Row],[得意先コード]],得意先一覧[],2,FALSE)</f>
        <v>日高販売店</v>
      </c>
      <c r="F26">
        <v>1010</v>
      </c>
      <c r="G26" t="str">
        <f>VLOOKUP(売上データ[[#This Row],[商品コード]],商品一覧[],2,FALSE)</f>
        <v>バット（木製）</v>
      </c>
      <c r="H26" s="2">
        <v>18000</v>
      </c>
      <c r="I26" s="2">
        <v>10</v>
      </c>
      <c r="J26" s="2">
        <f>売上データ[[#This Row],[単価]]*売上データ[[#This Row],[数量]]</f>
        <v>180000</v>
      </c>
    </row>
    <row r="27" spans="2:10" x14ac:dyDescent="0.4">
      <c r="B27">
        <v>24</v>
      </c>
      <c r="C27" s="1">
        <v>44123</v>
      </c>
      <c r="D27">
        <v>10100</v>
      </c>
      <c r="E27" t="str">
        <f>VLOOKUP(売上データ[[#This Row],[得意先コード]],得意先一覧[],2,FALSE)</f>
        <v>山の手スポーツ用品</v>
      </c>
      <c r="F27">
        <v>1020</v>
      </c>
      <c r="G27" t="str">
        <f>VLOOKUP(売上データ[[#This Row],[商品コード]],商品一覧[],2,FALSE)</f>
        <v>バット（金属製）</v>
      </c>
      <c r="H27" s="2">
        <v>15000</v>
      </c>
      <c r="I27" s="2">
        <v>12</v>
      </c>
      <c r="J27" s="2">
        <f>売上データ[[#This Row],[単価]]*売上データ[[#This Row],[数量]]</f>
        <v>180000</v>
      </c>
    </row>
    <row r="28" spans="2:10" x14ac:dyDescent="0.4">
      <c r="B28">
        <v>25</v>
      </c>
      <c r="C28" s="1">
        <v>44124</v>
      </c>
      <c r="D28">
        <v>10120</v>
      </c>
      <c r="E28" t="str">
        <f>VLOOKUP(売上データ[[#This Row],[得意先コード]],得意先一覧[],2,FALSE)</f>
        <v>山猫スポーツ</v>
      </c>
      <c r="F28">
        <v>1030</v>
      </c>
      <c r="G28" t="str">
        <f>VLOOKUP(売上データ[[#This Row],[商品コード]],商品一覧[],2,FALSE)</f>
        <v>野球グローブ</v>
      </c>
      <c r="H28" s="2">
        <v>19800</v>
      </c>
      <c r="I28" s="2">
        <v>5</v>
      </c>
      <c r="J28" s="2">
        <f>売上データ[[#This Row],[単価]]*売上データ[[#This Row],[数量]]</f>
        <v>99000</v>
      </c>
    </row>
    <row r="29" spans="2:10" x14ac:dyDescent="0.4">
      <c r="B29">
        <v>26</v>
      </c>
      <c r="C29" s="1">
        <v>44124</v>
      </c>
      <c r="D29">
        <v>10020</v>
      </c>
      <c r="E29" t="str">
        <f>VLOOKUP(売上データ[[#This Row],[得意先コード]],得意先一覧[],2,FALSE)</f>
        <v>富士スポーツ</v>
      </c>
      <c r="F29">
        <v>1010</v>
      </c>
      <c r="G29" t="str">
        <f>VLOOKUP(売上データ[[#This Row],[商品コード]],商品一覧[],2,FALSE)</f>
        <v>バット（木製）</v>
      </c>
      <c r="H29" s="2">
        <v>18000</v>
      </c>
      <c r="I29" s="2">
        <v>3</v>
      </c>
      <c r="J29" s="2">
        <f>売上データ[[#This Row],[単価]]*売上データ[[#This Row],[数量]]</f>
        <v>54000</v>
      </c>
    </row>
    <row r="30" spans="2:10" x14ac:dyDescent="0.4">
      <c r="B30">
        <v>27</v>
      </c>
      <c r="C30" s="1">
        <v>44124</v>
      </c>
      <c r="D30">
        <v>10020</v>
      </c>
      <c r="E30" t="str">
        <f>VLOOKUP(売上データ[[#This Row],[得意先コード]],得意先一覧[],2,FALSE)</f>
        <v>富士スポーツ</v>
      </c>
      <c r="F30">
        <v>5010</v>
      </c>
      <c r="G30" t="str">
        <f>VLOOKUP(売上データ[[#This Row],[商品コード]],商品一覧[],2,FALSE)</f>
        <v>トレーナー</v>
      </c>
      <c r="H30" s="2">
        <v>9800</v>
      </c>
      <c r="I30" s="2">
        <v>5</v>
      </c>
      <c r="J30" s="2">
        <f>売上データ[[#This Row],[単価]]*売上データ[[#This Row],[数量]]</f>
        <v>49000</v>
      </c>
    </row>
    <row r="31" spans="2:10" x14ac:dyDescent="0.4">
      <c r="B31">
        <v>28</v>
      </c>
      <c r="C31" s="1">
        <v>44124</v>
      </c>
      <c r="D31">
        <v>10180</v>
      </c>
      <c r="E31" t="str">
        <f>VLOOKUP(売上データ[[#This Row],[得意先コード]],得意先一覧[],2,FALSE)</f>
        <v>いろは通信販売</v>
      </c>
      <c r="F31">
        <v>2010</v>
      </c>
      <c r="G31" t="str">
        <f>VLOOKUP(売上データ[[#This Row],[商品コード]],商品一覧[],2,FALSE)</f>
        <v>ゴルフクラブ</v>
      </c>
      <c r="H31" s="2">
        <v>68000</v>
      </c>
      <c r="I31" s="2">
        <v>3</v>
      </c>
      <c r="J31" s="2">
        <f>売上データ[[#This Row],[単価]]*売上データ[[#This Row],[数量]]</f>
        <v>204000</v>
      </c>
    </row>
    <row r="32" spans="2:10" x14ac:dyDescent="0.4">
      <c r="B32">
        <v>29</v>
      </c>
      <c r="C32" s="1">
        <v>44125</v>
      </c>
      <c r="D32">
        <v>10060</v>
      </c>
      <c r="E32" t="str">
        <f>VLOOKUP(売上データ[[#This Row],[得意先コード]],得意先一覧[],2,FALSE)</f>
        <v>関西販売</v>
      </c>
      <c r="F32">
        <v>1020</v>
      </c>
      <c r="G32" t="str">
        <f>VLOOKUP(売上データ[[#This Row],[商品コード]],商品一覧[],2,FALSE)</f>
        <v>バット（金属製）</v>
      </c>
      <c r="H32" s="2">
        <v>15000</v>
      </c>
      <c r="I32" s="2">
        <v>9</v>
      </c>
      <c r="J32" s="2">
        <f>売上データ[[#This Row],[単価]]*売上データ[[#This Row],[数量]]</f>
        <v>135000</v>
      </c>
    </row>
    <row r="33" spans="2:10" x14ac:dyDescent="0.4">
      <c r="B33">
        <v>30</v>
      </c>
      <c r="C33" s="1">
        <v>44125</v>
      </c>
      <c r="D33">
        <v>10270</v>
      </c>
      <c r="E33" t="str">
        <f>VLOOKUP(売上データ[[#This Row],[得意先コード]],得意先一覧[],2,FALSE)</f>
        <v>富士スポーツ用品</v>
      </c>
      <c r="F33">
        <v>1010</v>
      </c>
      <c r="G33" t="str">
        <f>VLOOKUP(売上データ[[#This Row],[商品コード]],商品一覧[],2,FALSE)</f>
        <v>バット（木製）</v>
      </c>
      <c r="H33" s="2">
        <v>18000</v>
      </c>
      <c r="I33" s="2">
        <v>15</v>
      </c>
      <c r="J33" s="2">
        <f>売上データ[[#This Row],[単価]]*売上データ[[#This Row],[数量]]</f>
        <v>270000</v>
      </c>
    </row>
    <row r="34" spans="2:10" x14ac:dyDescent="0.4">
      <c r="B34">
        <v>31</v>
      </c>
      <c r="C34" s="1">
        <v>44125</v>
      </c>
      <c r="D34">
        <v>10100</v>
      </c>
      <c r="E34" t="str">
        <f>VLOOKUP(売上データ[[#This Row],[得意先コード]],得意先一覧[],2,FALSE)</f>
        <v>山の手スポーツ用品</v>
      </c>
      <c r="F34">
        <v>1020</v>
      </c>
      <c r="G34" t="str">
        <f>VLOOKUP(売上データ[[#This Row],[商品コード]],商品一覧[],2,FALSE)</f>
        <v>バット（金属製）</v>
      </c>
      <c r="H34" s="2">
        <v>15000</v>
      </c>
      <c r="I34" s="2">
        <v>10</v>
      </c>
      <c r="J34" s="2">
        <f>売上データ[[#This Row],[単価]]*売上データ[[#This Row],[数量]]</f>
        <v>150000</v>
      </c>
    </row>
    <row r="35" spans="2:10" x14ac:dyDescent="0.4">
      <c r="B35">
        <v>32</v>
      </c>
      <c r="C35" s="1">
        <v>44126</v>
      </c>
      <c r="D35">
        <v>10070</v>
      </c>
      <c r="E35" t="str">
        <f>VLOOKUP(売上データ[[#This Row],[得意先コード]],得意先一覧[],2,FALSE)</f>
        <v>山岡ゴルフ</v>
      </c>
      <c r="F35">
        <v>1010</v>
      </c>
      <c r="G35" t="str">
        <f>VLOOKUP(売上データ[[#This Row],[商品コード]],商品一覧[],2,FALSE)</f>
        <v>バット（木製）</v>
      </c>
      <c r="H35" s="2">
        <v>18000</v>
      </c>
      <c r="I35" s="2">
        <v>15</v>
      </c>
      <c r="J35" s="2">
        <f>売上データ[[#This Row],[単価]]*売上データ[[#This Row],[数量]]</f>
        <v>270000</v>
      </c>
    </row>
    <row r="36" spans="2:10" x14ac:dyDescent="0.4">
      <c r="B36">
        <v>33</v>
      </c>
      <c r="C36" s="1">
        <v>44126</v>
      </c>
      <c r="D36">
        <v>10240</v>
      </c>
      <c r="E36" t="str">
        <f>VLOOKUP(売上データ[[#This Row],[得意先コード]],得意先一覧[],2,FALSE)</f>
        <v>東販売サービス</v>
      </c>
      <c r="F36">
        <v>5010</v>
      </c>
      <c r="G36" t="str">
        <f>VLOOKUP(売上データ[[#This Row],[商品コード]],商品一覧[],2,FALSE)</f>
        <v>トレーナー</v>
      </c>
      <c r="H36" s="2">
        <v>9800</v>
      </c>
      <c r="I36" s="2">
        <v>4</v>
      </c>
      <c r="J36" s="2">
        <f>売上データ[[#This Row],[単価]]*売上データ[[#This Row],[数量]]</f>
        <v>39200</v>
      </c>
    </row>
    <row r="37" spans="2:10" x14ac:dyDescent="0.4">
      <c r="B37">
        <v>34</v>
      </c>
      <c r="C37" s="1">
        <v>44126</v>
      </c>
      <c r="D37">
        <v>10190</v>
      </c>
      <c r="E37" t="str">
        <f>VLOOKUP(売上データ[[#This Row],[得意先コード]],得意先一覧[],2,FALSE)</f>
        <v>目黒野球用品</v>
      </c>
      <c r="F37">
        <v>4010</v>
      </c>
      <c r="G37" t="str">
        <f>VLOOKUP(売上データ[[#This Row],[商品コード]],商品一覧[],2,FALSE)</f>
        <v>テニスラケット</v>
      </c>
      <c r="H37" s="2">
        <v>16000</v>
      </c>
      <c r="I37" s="2">
        <v>20</v>
      </c>
      <c r="J37" s="2">
        <f>売上データ[[#This Row],[単価]]*売上データ[[#This Row],[数量]]</f>
        <v>320000</v>
      </c>
    </row>
    <row r="38" spans="2:10" x14ac:dyDescent="0.4">
      <c r="B38">
        <v>35</v>
      </c>
      <c r="C38" s="1">
        <v>44129</v>
      </c>
      <c r="D38">
        <v>10220</v>
      </c>
      <c r="E38" t="str">
        <f>VLOOKUP(売上データ[[#This Row],[得意先コード]],得意先一覧[],2,FALSE)</f>
        <v>富士スポーツクラブ</v>
      </c>
      <c r="F38">
        <v>3020</v>
      </c>
      <c r="G38" t="str">
        <f>VLOOKUP(売上データ[[#This Row],[商品コード]],商品一覧[],2,FALSE)</f>
        <v>スキーブーツ</v>
      </c>
      <c r="H38" s="2">
        <v>23000</v>
      </c>
      <c r="I38" s="2">
        <v>1</v>
      </c>
      <c r="J38" s="2">
        <f>売上データ[[#This Row],[単価]]*売上データ[[#This Row],[数量]]</f>
        <v>23000</v>
      </c>
    </row>
    <row r="39" spans="2:10" x14ac:dyDescent="0.4">
      <c r="B39">
        <v>36</v>
      </c>
      <c r="C39" s="1">
        <v>44129</v>
      </c>
      <c r="D39">
        <v>10250</v>
      </c>
      <c r="E39" t="str">
        <f>VLOOKUP(売上データ[[#This Row],[得意先コード]],得意先一覧[],2,FALSE)</f>
        <v>富士通信販売</v>
      </c>
      <c r="F39">
        <v>4010</v>
      </c>
      <c r="G39" t="str">
        <f>VLOOKUP(売上データ[[#This Row],[商品コード]],商品一覧[],2,FALSE)</f>
        <v>テニスラケット</v>
      </c>
      <c r="H39" s="2">
        <v>16000</v>
      </c>
      <c r="I39" s="2">
        <v>5</v>
      </c>
      <c r="J39" s="2">
        <f>売上データ[[#This Row],[単価]]*売上データ[[#This Row],[数量]]</f>
        <v>80000</v>
      </c>
    </row>
    <row r="40" spans="2:10" x14ac:dyDescent="0.4">
      <c r="B40">
        <v>37</v>
      </c>
      <c r="C40" s="1">
        <v>44130</v>
      </c>
      <c r="D40">
        <v>10130</v>
      </c>
      <c r="E40" t="str">
        <f>VLOOKUP(売上データ[[#This Row],[得意先コード]],得意先一覧[],2,FALSE)</f>
        <v>サイトウスポーツ</v>
      </c>
      <c r="F40">
        <v>1030</v>
      </c>
      <c r="G40" t="str">
        <f>VLOOKUP(売上データ[[#This Row],[商品コード]],商品一覧[],2,FALSE)</f>
        <v>野球グローブ</v>
      </c>
      <c r="H40" s="2">
        <v>19800</v>
      </c>
      <c r="I40" s="2">
        <v>7</v>
      </c>
      <c r="J40" s="2">
        <f>売上データ[[#This Row],[単価]]*売上データ[[#This Row],[数量]]</f>
        <v>138600</v>
      </c>
    </row>
    <row r="41" spans="2:10" x14ac:dyDescent="0.4">
      <c r="B41">
        <v>38</v>
      </c>
      <c r="C41" s="1">
        <v>44130</v>
      </c>
      <c r="D41">
        <v>10260</v>
      </c>
      <c r="E41" t="str">
        <f>VLOOKUP(売上データ[[#This Row],[得意先コード]],得意先一覧[],2,FALSE)</f>
        <v>つるたスポーツ</v>
      </c>
      <c r="F41">
        <v>2030</v>
      </c>
      <c r="G41" t="str">
        <f>VLOOKUP(売上データ[[#This Row],[商品コード]],商品一覧[],2,FALSE)</f>
        <v>ゴルフシューズ</v>
      </c>
      <c r="H41" s="2">
        <v>28000</v>
      </c>
      <c r="I41" s="2">
        <v>6</v>
      </c>
      <c r="J41" s="2">
        <f>売上データ[[#This Row],[単価]]*売上データ[[#This Row],[数量]]</f>
        <v>168000</v>
      </c>
    </row>
    <row r="42" spans="2:10" x14ac:dyDescent="0.4">
      <c r="B42">
        <v>39</v>
      </c>
      <c r="C42" s="1">
        <v>44130</v>
      </c>
      <c r="D42">
        <v>10020</v>
      </c>
      <c r="E42" t="str">
        <f>VLOOKUP(売上データ[[#This Row],[得意先コード]],得意先一覧[],2,FALSE)</f>
        <v>富士スポーツ</v>
      </c>
      <c r="F42">
        <v>4020</v>
      </c>
      <c r="G42" t="str">
        <f>VLOOKUP(売上データ[[#This Row],[商品コード]],商品一覧[],2,FALSE)</f>
        <v>テニスボール</v>
      </c>
      <c r="H42" s="2">
        <v>1500</v>
      </c>
      <c r="I42" s="2">
        <v>40</v>
      </c>
      <c r="J42" s="2">
        <f>売上データ[[#This Row],[単価]]*売上データ[[#This Row],[数量]]</f>
        <v>60000</v>
      </c>
    </row>
    <row r="43" spans="2:10" x14ac:dyDescent="0.4">
      <c r="B43">
        <v>40</v>
      </c>
      <c r="C43" s="1">
        <v>44130</v>
      </c>
      <c r="D43">
        <v>10020</v>
      </c>
      <c r="E43" t="str">
        <f>VLOOKUP(売上データ[[#This Row],[得意先コード]],得意先一覧[],2,FALSE)</f>
        <v>富士スポーツ</v>
      </c>
      <c r="F43">
        <v>4010</v>
      </c>
      <c r="G43" t="str">
        <f>VLOOKUP(売上データ[[#This Row],[商品コード]],商品一覧[],2,FALSE)</f>
        <v>テニスラケット</v>
      </c>
      <c r="H43" s="2">
        <v>16000</v>
      </c>
      <c r="I43" s="2">
        <v>20</v>
      </c>
      <c r="J43" s="2">
        <f>売上データ[[#This Row],[単価]]*売上データ[[#This Row],[数量]]</f>
        <v>320000</v>
      </c>
    </row>
    <row r="44" spans="2:10" x14ac:dyDescent="0.4">
      <c r="B44">
        <v>41</v>
      </c>
      <c r="C44" s="1">
        <v>44131</v>
      </c>
      <c r="D44">
        <v>10200</v>
      </c>
      <c r="E44" t="str">
        <f>VLOOKUP(売上データ[[#This Row],[得意先コード]],得意先一覧[],2,FALSE)</f>
        <v>ミズホ</v>
      </c>
      <c r="F44">
        <v>1020</v>
      </c>
      <c r="G44" t="str">
        <f>VLOOKUP(売上データ[[#This Row],[商品コード]],商品一覧[],2,FALSE)</f>
        <v>バット（金属製）</v>
      </c>
      <c r="H44" s="2">
        <v>15000</v>
      </c>
      <c r="I44" s="2">
        <v>4</v>
      </c>
      <c r="J44" s="2">
        <f>売上データ[[#This Row],[単価]]*売上データ[[#This Row],[数量]]</f>
        <v>60000</v>
      </c>
    </row>
    <row r="45" spans="2:10" x14ac:dyDescent="0.4">
      <c r="B45">
        <v>42</v>
      </c>
      <c r="C45" s="1">
        <v>44131</v>
      </c>
      <c r="D45">
        <v>10260</v>
      </c>
      <c r="E45" t="str">
        <f>VLOOKUP(売上データ[[#This Row],[得意先コード]],得意先一覧[],2,FALSE)</f>
        <v>つるたスポーツ</v>
      </c>
      <c r="F45">
        <v>1030</v>
      </c>
      <c r="G45" t="str">
        <f>VLOOKUP(売上データ[[#This Row],[商品コード]],商品一覧[],2,FALSE)</f>
        <v>野球グローブ</v>
      </c>
      <c r="H45" s="2">
        <v>19800</v>
      </c>
      <c r="I45" s="2">
        <v>3</v>
      </c>
      <c r="J45" s="2">
        <f>売上データ[[#This Row],[単価]]*売上データ[[#This Row],[数量]]</f>
        <v>59400</v>
      </c>
    </row>
    <row r="46" spans="2:10" x14ac:dyDescent="0.4">
      <c r="B46">
        <v>43</v>
      </c>
      <c r="C46" s="1">
        <v>44131</v>
      </c>
      <c r="D46">
        <v>10010</v>
      </c>
      <c r="E46" t="str">
        <f>VLOOKUP(売上データ[[#This Row],[得意先コード]],得意先一覧[],2,FALSE)</f>
        <v>丸内商事</v>
      </c>
      <c r="F46">
        <v>1010</v>
      </c>
      <c r="G46" t="str">
        <f>VLOOKUP(売上データ[[#This Row],[商品コード]],商品一覧[],2,FALSE)</f>
        <v>バット（木製）</v>
      </c>
      <c r="H46" s="2">
        <v>18000</v>
      </c>
      <c r="I46" s="2">
        <v>5</v>
      </c>
      <c r="J46" s="2">
        <f>売上データ[[#This Row],[単価]]*売上データ[[#This Row],[数量]]</f>
        <v>90000</v>
      </c>
    </row>
    <row r="47" spans="2:10" x14ac:dyDescent="0.4">
      <c r="B47">
        <v>44</v>
      </c>
      <c r="C47" s="1">
        <v>44136</v>
      </c>
      <c r="D47">
        <v>10150</v>
      </c>
      <c r="E47" t="str">
        <f>VLOOKUP(売上データ[[#This Row],[得意先コード]],得意先一覧[],2,FALSE)</f>
        <v>長治クラブ</v>
      </c>
      <c r="F47">
        <v>1030</v>
      </c>
      <c r="G47" t="str">
        <f>VLOOKUP(売上データ[[#This Row],[商品コード]],商品一覧[],2,FALSE)</f>
        <v>野球グローブ</v>
      </c>
      <c r="H47" s="2">
        <v>19800</v>
      </c>
      <c r="I47" s="2">
        <v>3</v>
      </c>
      <c r="J47" s="2">
        <f>売上データ[[#This Row],[単価]]*売上データ[[#This Row],[数量]]</f>
        <v>59400</v>
      </c>
    </row>
    <row r="48" spans="2:10" x14ac:dyDescent="0.4">
      <c r="B48">
        <v>45</v>
      </c>
      <c r="C48" s="1">
        <v>44136</v>
      </c>
      <c r="D48">
        <v>10170</v>
      </c>
      <c r="E48" t="str">
        <f>VLOOKUP(売上データ[[#This Row],[得意先コード]],得意先一覧[],2,FALSE)</f>
        <v>東京富士販売</v>
      </c>
      <c r="F48">
        <v>1020</v>
      </c>
      <c r="G48" t="str">
        <f>VLOOKUP(売上データ[[#This Row],[商品コード]],商品一覧[],2,FALSE)</f>
        <v>バット（金属製）</v>
      </c>
      <c r="H48" s="2">
        <v>15000</v>
      </c>
      <c r="I48" s="2">
        <v>15</v>
      </c>
      <c r="J48" s="2">
        <f>売上データ[[#This Row],[単価]]*売上データ[[#This Row],[数量]]</f>
        <v>225000</v>
      </c>
    </row>
    <row r="49" spans="2:10" x14ac:dyDescent="0.4">
      <c r="B49">
        <v>46</v>
      </c>
      <c r="C49" s="1">
        <v>44136</v>
      </c>
      <c r="D49">
        <v>10200</v>
      </c>
      <c r="E49" t="str">
        <f>VLOOKUP(売上データ[[#This Row],[得意先コード]],得意先一覧[],2,FALSE)</f>
        <v>ミズホ</v>
      </c>
      <c r="F49">
        <v>3010</v>
      </c>
      <c r="G49" t="str">
        <f>VLOOKUP(売上データ[[#This Row],[商品コード]],商品一覧[],2,FALSE)</f>
        <v>スキー板</v>
      </c>
      <c r="H49" s="2">
        <v>55000</v>
      </c>
      <c r="I49" s="2">
        <v>2</v>
      </c>
      <c r="J49" s="2">
        <f>売上データ[[#This Row],[単価]]*売上データ[[#This Row],[数量]]</f>
        <v>110000</v>
      </c>
    </row>
    <row r="50" spans="2:10" x14ac:dyDescent="0.4">
      <c r="B50">
        <v>47</v>
      </c>
      <c r="C50" s="1">
        <v>44137</v>
      </c>
      <c r="D50">
        <v>10210</v>
      </c>
      <c r="E50" t="str">
        <f>VLOOKUP(売上データ[[#This Row],[得意先コード]],得意先一覧[],2,FALSE)</f>
        <v>富士デパート</v>
      </c>
      <c r="F50">
        <v>2020</v>
      </c>
      <c r="G50" t="str">
        <f>VLOOKUP(売上データ[[#This Row],[商品コード]],商品一覧[],2,FALSE)</f>
        <v>ゴルフボール</v>
      </c>
      <c r="H50" s="2">
        <v>1200</v>
      </c>
      <c r="I50" s="2">
        <v>8</v>
      </c>
      <c r="J50" s="2">
        <f>売上データ[[#This Row],[単価]]*売上データ[[#This Row],[数量]]</f>
        <v>9600</v>
      </c>
    </row>
    <row r="51" spans="2:10" x14ac:dyDescent="0.4">
      <c r="B51">
        <v>48</v>
      </c>
      <c r="C51" s="1">
        <v>44137</v>
      </c>
      <c r="D51">
        <v>10070</v>
      </c>
      <c r="E51" t="str">
        <f>VLOOKUP(売上データ[[#This Row],[得意先コード]],得意先一覧[],2,FALSE)</f>
        <v>山岡ゴルフ</v>
      </c>
      <c r="F51">
        <v>1030</v>
      </c>
      <c r="G51" t="str">
        <f>VLOOKUP(売上データ[[#This Row],[商品コード]],商品一覧[],2,FALSE)</f>
        <v>野球グローブ</v>
      </c>
      <c r="H51" s="2">
        <v>19800</v>
      </c>
      <c r="I51" s="2">
        <v>15</v>
      </c>
      <c r="J51" s="2">
        <f>売上データ[[#This Row],[単価]]*売上データ[[#This Row],[数量]]</f>
        <v>297000</v>
      </c>
    </row>
    <row r="52" spans="2:10" x14ac:dyDescent="0.4">
      <c r="B52">
        <v>49</v>
      </c>
      <c r="C52" s="1">
        <v>44137</v>
      </c>
      <c r="D52">
        <v>10020</v>
      </c>
      <c r="E52" t="str">
        <f>VLOOKUP(売上データ[[#This Row],[得意先コード]],得意先一覧[],2,FALSE)</f>
        <v>富士スポーツ</v>
      </c>
      <c r="F52">
        <v>1030</v>
      </c>
      <c r="G52" t="str">
        <f>VLOOKUP(売上データ[[#This Row],[商品コード]],商品一覧[],2,FALSE)</f>
        <v>野球グローブ</v>
      </c>
      <c r="H52" s="2">
        <v>19800</v>
      </c>
      <c r="I52" s="2">
        <v>4</v>
      </c>
      <c r="J52" s="2">
        <f>売上データ[[#This Row],[単価]]*売上データ[[#This Row],[数量]]</f>
        <v>79200</v>
      </c>
    </row>
    <row r="53" spans="2:10" x14ac:dyDescent="0.4">
      <c r="B53">
        <v>50</v>
      </c>
      <c r="C53" s="1">
        <v>44139</v>
      </c>
      <c r="D53">
        <v>10060</v>
      </c>
      <c r="E53" t="str">
        <f>VLOOKUP(売上データ[[#This Row],[得意先コード]],得意先一覧[],2,FALSE)</f>
        <v>関西販売</v>
      </c>
      <c r="F53">
        <v>4020</v>
      </c>
      <c r="G53" t="str">
        <f>VLOOKUP(売上データ[[#This Row],[商品コード]],商品一覧[],2,FALSE)</f>
        <v>テニスボール</v>
      </c>
      <c r="H53" s="2">
        <v>1500</v>
      </c>
      <c r="I53" s="2">
        <v>10</v>
      </c>
      <c r="J53" s="2">
        <f>売上データ[[#This Row],[単価]]*売上データ[[#This Row],[数量]]</f>
        <v>15000</v>
      </c>
    </row>
    <row r="54" spans="2:10" x14ac:dyDescent="0.4">
      <c r="B54">
        <v>51</v>
      </c>
      <c r="C54" s="1">
        <v>44143</v>
      </c>
      <c r="D54">
        <v>10040</v>
      </c>
      <c r="E54" t="str">
        <f>VLOOKUP(売上データ[[#This Row],[得意先コード]],得意先一覧[],2,FALSE)</f>
        <v>スター広告社</v>
      </c>
      <c r="F54">
        <v>1030</v>
      </c>
      <c r="G54" t="str">
        <f>VLOOKUP(売上データ[[#This Row],[商品コード]],商品一覧[],2,FALSE)</f>
        <v>野球グローブ</v>
      </c>
      <c r="H54" s="2">
        <v>19800</v>
      </c>
      <c r="I54" s="2">
        <v>5</v>
      </c>
      <c r="J54" s="2">
        <f>売上データ[[#This Row],[単価]]*売上データ[[#This Row],[数量]]</f>
        <v>99000</v>
      </c>
    </row>
    <row r="55" spans="2:10" x14ac:dyDescent="0.4">
      <c r="B55">
        <v>52</v>
      </c>
      <c r="C55" s="1">
        <v>44144</v>
      </c>
      <c r="D55">
        <v>10060</v>
      </c>
      <c r="E55" t="str">
        <f>VLOOKUP(売上データ[[#This Row],[得意先コード]],得意先一覧[],2,FALSE)</f>
        <v>関西販売</v>
      </c>
      <c r="F55">
        <v>2020</v>
      </c>
      <c r="G55" t="str">
        <f>VLOOKUP(売上データ[[#This Row],[商品コード]],商品一覧[],2,FALSE)</f>
        <v>ゴルフボール</v>
      </c>
      <c r="H55" s="2">
        <v>1200</v>
      </c>
      <c r="I55" s="2">
        <v>7</v>
      </c>
      <c r="J55" s="2">
        <f>売上データ[[#This Row],[単価]]*売上データ[[#This Row],[数量]]</f>
        <v>8400</v>
      </c>
    </row>
    <row r="56" spans="2:10" x14ac:dyDescent="0.4">
      <c r="B56">
        <v>53</v>
      </c>
      <c r="C56" s="1">
        <v>44145</v>
      </c>
      <c r="D56">
        <v>10270</v>
      </c>
      <c r="E56" t="str">
        <f>VLOOKUP(売上データ[[#This Row],[得意先コード]],得意先一覧[],2,FALSE)</f>
        <v>富士スポーツ用品</v>
      </c>
      <c r="F56">
        <v>3020</v>
      </c>
      <c r="G56" t="str">
        <f>VLOOKUP(売上データ[[#This Row],[商品コード]],商品一覧[],2,FALSE)</f>
        <v>スキーブーツ</v>
      </c>
      <c r="H56" s="2">
        <v>23000</v>
      </c>
      <c r="I56" s="2">
        <v>6</v>
      </c>
      <c r="J56" s="2">
        <f>売上データ[[#This Row],[単価]]*売上データ[[#This Row],[数量]]</f>
        <v>138000</v>
      </c>
    </row>
    <row r="57" spans="2:10" x14ac:dyDescent="0.4">
      <c r="B57">
        <v>54</v>
      </c>
      <c r="C57" s="1">
        <v>44146</v>
      </c>
      <c r="D57">
        <v>10060</v>
      </c>
      <c r="E57" t="str">
        <f>VLOOKUP(売上データ[[#This Row],[得意先コード]],得意先一覧[],2,FALSE)</f>
        <v>関西販売</v>
      </c>
      <c r="F57">
        <v>4010</v>
      </c>
      <c r="G57" t="str">
        <f>VLOOKUP(売上データ[[#This Row],[商品コード]],商品一覧[],2,FALSE)</f>
        <v>テニスラケット</v>
      </c>
      <c r="H57" s="2">
        <v>16000</v>
      </c>
      <c r="I57" s="2">
        <v>25</v>
      </c>
      <c r="J57" s="2">
        <f>売上データ[[#This Row],[単価]]*売上データ[[#This Row],[数量]]</f>
        <v>400000</v>
      </c>
    </row>
    <row r="58" spans="2:10" x14ac:dyDescent="0.4">
      <c r="B58">
        <v>55</v>
      </c>
      <c r="C58" s="1">
        <v>44146</v>
      </c>
      <c r="D58">
        <v>10220</v>
      </c>
      <c r="E58" t="str">
        <f>VLOOKUP(売上データ[[#This Row],[得意先コード]],得意先一覧[],2,FALSE)</f>
        <v>富士スポーツクラブ</v>
      </c>
      <c r="F58">
        <v>4010</v>
      </c>
      <c r="G58" t="str">
        <f>VLOOKUP(売上データ[[#This Row],[商品コード]],商品一覧[],2,FALSE)</f>
        <v>テニスラケット</v>
      </c>
      <c r="H58" s="2">
        <v>16000</v>
      </c>
      <c r="I58" s="2">
        <v>15</v>
      </c>
      <c r="J58" s="2">
        <f>売上データ[[#This Row],[単価]]*売上データ[[#This Row],[数量]]</f>
        <v>240000</v>
      </c>
    </row>
    <row r="59" spans="2:10" x14ac:dyDescent="0.4">
      <c r="B59">
        <v>56</v>
      </c>
      <c r="C59" s="1">
        <v>44147</v>
      </c>
      <c r="D59">
        <v>10120</v>
      </c>
      <c r="E59" t="str">
        <f>VLOOKUP(売上データ[[#This Row],[得意先コード]],得意先一覧[],2,FALSE)</f>
        <v>山猫スポーツ</v>
      </c>
      <c r="F59">
        <v>4010</v>
      </c>
      <c r="G59" t="str">
        <f>VLOOKUP(売上データ[[#This Row],[商品コード]],商品一覧[],2,FALSE)</f>
        <v>テニスラケット</v>
      </c>
      <c r="H59" s="2">
        <v>16000</v>
      </c>
      <c r="I59" s="2">
        <v>25</v>
      </c>
      <c r="J59" s="2">
        <f>売上データ[[#This Row],[単価]]*売上データ[[#This Row],[数量]]</f>
        <v>400000</v>
      </c>
    </row>
    <row r="60" spans="2:10" x14ac:dyDescent="0.4">
      <c r="B60">
        <v>57</v>
      </c>
      <c r="C60" s="1">
        <v>44147</v>
      </c>
      <c r="D60">
        <v>10240</v>
      </c>
      <c r="E60" t="str">
        <f>VLOOKUP(売上データ[[#This Row],[得意先コード]],得意先一覧[],2,FALSE)</f>
        <v>東販売サービス</v>
      </c>
      <c r="F60">
        <v>1010</v>
      </c>
      <c r="G60" t="str">
        <f>VLOOKUP(売上データ[[#This Row],[商品コード]],商品一覧[],2,FALSE)</f>
        <v>バット（木製）</v>
      </c>
      <c r="H60" s="2">
        <v>18000</v>
      </c>
      <c r="I60" s="2">
        <v>3</v>
      </c>
      <c r="J60" s="2">
        <f>売上データ[[#This Row],[単価]]*売上データ[[#This Row],[数量]]</f>
        <v>54000</v>
      </c>
    </row>
    <row r="61" spans="2:10" x14ac:dyDescent="0.4">
      <c r="B61">
        <v>58</v>
      </c>
      <c r="C61" s="1">
        <v>44150</v>
      </c>
      <c r="D61">
        <v>10120</v>
      </c>
      <c r="E61" t="str">
        <f>VLOOKUP(売上データ[[#This Row],[得意先コード]],得意先一覧[],2,FALSE)</f>
        <v>山猫スポーツ</v>
      </c>
      <c r="F61">
        <v>2010</v>
      </c>
      <c r="G61" t="str">
        <f>VLOOKUP(売上データ[[#This Row],[商品コード]],商品一覧[],2,FALSE)</f>
        <v>ゴルフクラブ</v>
      </c>
      <c r="H61" s="2">
        <v>68000</v>
      </c>
      <c r="I61" s="2">
        <v>10</v>
      </c>
      <c r="J61" s="2">
        <f>売上データ[[#This Row],[単価]]*売上データ[[#This Row],[数量]]</f>
        <v>680000</v>
      </c>
    </row>
    <row r="62" spans="2:10" x14ac:dyDescent="0.4">
      <c r="B62">
        <v>59</v>
      </c>
      <c r="C62" s="1">
        <v>44150</v>
      </c>
      <c r="D62">
        <v>10090</v>
      </c>
      <c r="E62" t="str">
        <f>VLOOKUP(売上データ[[#This Row],[得意先コード]],得意先一覧[],2,FALSE)</f>
        <v>大江戸販売</v>
      </c>
      <c r="F62">
        <v>2010</v>
      </c>
      <c r="G62" t="str">
        <f>VLOOKUP(売上データ[[#This Row],[商品コード]],商品一覧[],2,FALSE)</f>
        <v>ゴルフクラブ</v>
      </c>
      <c r="H62" s="2">
        <v>68000</v>
      </c>
      <c r="I62" s="2">
        <v>1</v>
      </c>
      <c r="J62" s="2">
        <f>売上データ[[#This Row],[単価]]*売上データ[[#This Row],[数量]]</f>
        <v>68000</v>
      </c>
    </row>
    <row r="63" spans="2:10" x14ac:dyDescent="0.4">
      <c r="B63">
        <v>60</v>
      </c>
      <c r="C63" s="1">
        <v>44151</v>
      </c>
      <c r="D63">
        <v>10250</v>
      </c>
      <c r="E63" t="str">
        <f>VLOOKUP(売上データ[[#This Row],[得意先コード]],得意先一覧[],2,FALSE)</f>
        <v>富士通信販売</v>
      </c>
      <c r="F63">
        <v>2030</v>
      </c>
      <c r="G63" t="str">
        <f>VLOOKUP(売上データ[[#This Row],[商品コード]],商品一覧[],2,FALSE)</f>
        <v>ゴルフシューズ</v>
      </c>
      <c r="H63" s="2">
        <v>28000</v>
      </c>
      <c r="I63" s="2">
        <v>2</v>
      </c>
      <c r="J63" s="2">
        <f>売上データ[[#This Row],[単価]]*売上データ[[#This Row],[数量]]</f>
        <v>56000</v>
      </c>
    </row>
    <row r="64" spans="2:10" x14ac:dyDescent="0.4">
      <c r="B64">
        <v>61</v>
      </c>
      <c r="C64" s="1">
        <v>44151</v>
      </c>
      <c r="D64">
        <v>10190</v>
      </c>
      <c r="E64" t="str">
        <f>VLOOKUP(売上データ[[#This Row],[得意先コード]],得意先一覧[],2,FALSE)</f>
        <v>目黒野球用品</v>
      </c>
      <c r="F64">
        <v>4010</v>
      </c>
      <c r="G64" t="str">
        <f>VLOOKUP(売上データ[[#This Row],[商品コード]],商品一覧[],2,FALSE)</f>
        <v>テニスラケット</v>
      </c>
      <c r="H64" s="2">
        <v>16000</v>
      </c>
      <c r="I64" s="2">
        <v>15</v>
      </c>
      <c r="J64" s="2">
        <f>売上データ[[#This Row],[単価]]*売上データ[[#This Row],[数量]]</f>
        <v>240000</v>
      </c>
    </row>
    <row r="65" spans="2:10" x14ac:dyDescent="0.4">
      <c r="B65">
        <v>62</v>
      </c>
      <c r="C65" s="1">
        <v>44151</v>
      </c>
      <c r="D65">
        <v>10260</v>
      </c>
      <c r="E65" t="str">
        <f>VLOOKUP(売上データ[[#This Row],[得意先コード]],得意先一覧[],2,FALSE)</f>
        <v>つるたスポーツ</v>
      </c>
      <c r="F65">
        <v>2020</v>
      </c>
      <c r="G65" t="str">
        <f>VLOOKUP(売上データ[[#This Row],[商品コード]],商品一覧[],2,FALSE)</f>
        <v>ゴルフボール</v>
      </c>
      <c r="H65" s="2">
        <v>1200</v>
      </c>
      <c r="I65" s="2">
        <v>3</v>
      </c>
      <c r="J65" s="2">
        <f>売上データ[[#This Row],[単価]]*売上データ[[#This Row],[数量]]</f>
        <v>3600</v>
      </c>
    </row>
    <row r="66" spans="2:10" x14ac:dyDescent="0.4">
      <c r="B66">
        <v>63</v>
      </c>
      <c r="C66" s="1">
        <v>44152</v>
      </c>
      <c r="D66">
        <v>10020</v>
      </c>
      <c r="E66" t="str">
        <f>VLOOKUP(売上データ[[#This Row],[得意先コード]],得意先一覧[],2,FALSE)</f>
        <v>富士スポーツ</v>
      </c>
      <c r="F66">
        <v>2010</v>
      </c>
      <c r="G66" t="str">
        <f>VLOOKUP(売上データ[[#This Row],[商品コード]],商品一覧[],2,FALSE)</f>
        <v>ゴルフクラブ</v>
      </c>
      <c r="H66" s="2">
        <v>68000</v>
      </c>
      <c r="I66" s="2">
        <v>20</v>
      </c>
      <c r="J66" s="2">
        <f>売上データ[[#This Row],[単価]]*売上データ[[#This Row],[数量]]</f>
        <v>1360000</v>
      </c>
    </row>
    <row r="67" spans="2:10" x14ac:dyDescent="0.4">
      <c r="B67">
        <v>64</v>
      </c>
      <c r="C67" s="1">
        <v>44152</v>
      </c>
      <c r="D67">
        <v>10230</v>
      </c>
      <c r="E67" t="str">
        <f>VLOOKUP(売上データ[[#This Row],[得意先コード]],得意先一覧[],2,FALSE)</f>
        <v>スポーツスクエア鳥居</v>
      </c>
      <c r="F67">
        <v>4010</v>
      </c>
      <c r="G67" t="str">
        <f>VLOOKUP(売上データ[[#This Row],[商品コード]],商品一覧[],2,FALSE)</f>
        <v>テニスラケット</v>
      </c>
      <c r="H67" s="2">
        <v>16000</v>
      </c>
      <c r="I67" s="2">
        <v>8</v>
      </c>
      <c r="J67" s="2">
        <f>売上データ[[#This Row],[単価]]*売上データ[[#This Row],[数量]]</f>
        <v>128000</v>
      </c>
    </row>
    <row r="68" spans="2:10" x14ac:dyDescent="0.4">
      <c r="B68">
        <v>65</v>
      </c>
      <c r="C68" s="1">
        <v>44153</v>
      </c>
      <c r="D68">
        <v>10250</v>
      </c>
      <c r="E68" t="str">
        <f>VLOOKUP(売上データ[[#This Row],[得意先コード]],得意先一覧[],2,FALSE)</f>
        <v>富士通信販売</v>
      </c>
      <c r="F68">
        <v>1030</v>
      </c>
      <c r="G68" t="str">
        <f>VLOOKUP(売上データ[[#This Row],[商品コード]],商品一覧[],2,FALSE)</f>
        <v>野球グローブ</v>
      </c>
      <c r="H68" s="2">
        <v>19800</v>
      </c>
      <c r="I68" s="2">
        <v>4</v>
      </c>
      <c r="J68" s="2">
        <f>売上データ[[#This Row],[単価]]*売上データ[[#This Row],[数量]]</f>
        <v>79200</v>
      </c>
    </row>
    <row r="69" spans="2:10" x14ac:dyDescent="0.4">
      <c r="B69">
        <v>66</v>
      </c>
      <c r="C69" s="1">
        <v>44153</v>
      </c>
      <c r="D69">
        <v>10080</v>
      </c>
      <c r="E69" t="str">
        <f>VLOOKUP(売上データ[[#This Row],[得意先コード]],得意先一覧[],2,FALSE)</f>
        <v>日高販売店</v>
      </c>
      <c r="F69">
        <v>2020</v>
      </c>
      <c r="G69" t="str">
        <f>VLOOKUP(売上データ[[#This Row],[商品コード]],商品一覧[],2,FALSE)</f>
        <v>ゴルフボール</v>
      </c>
      <c r="H69" s="2">
        <v>1200</v>
      </c>
      <c r="I69" s="2">
        <v>3</v>
      </c>
      <c r="J69" s="2">
        <f>売上データ[[#This Row],[単価]]*売上データ[[#This Row],[数量]]</f>
        <v>3600</v>
      </c>
    </row>
    <row r="70" spans="2:10" x14ac:dyDescent="0.4">
      <c r="B70">
        <v>67</v>
      </c>
      <c r="C70" s="1">
        <v>44154</v>
      </c>
      <c r="D70">
        <v>10140</v>
      </c>
      <c r="E70" t="str">
        <f>VLOOKUP(売上データ[[#This Row],[得意先コード]],得意先一覧[],2,FALSE)</f>
        <v>富士商事</v>
      </c>
      <c r="F70">
        <v>2010</v>
      </c>
      <c r="G70" t="str">
        <f>VLOOKUP(売上データ[[#This Row],[商品コード]],商品一覧[],2,FALSE)</f>
        <v>ゴルフクラブ</v>
      </c>
      <c r="H70" s="2">
        <v>68000</v>
      </c>
      <c r="I70" s="2">
        <v>5</v>
      </c>
      <c r="J70" s="2">
        <f>売上データ[[#This Row],[単価]]*売上データ[[#This Row],[数量]]</f>
        <v>340000</v>
      </c>
    </row>
    <row r="71" spans="2:10" x14ac:dyDescent="0.4">
      <c r="B71">
        <v>68</v>
      </c>
      <c r="C71" s="1">
        <v>44154</v>
      </c>
      <c r="D71">
        <v>10290</v>
      </c>
      <c r="E71" t="str">
        <f>VLOOKUP(売上データ[[#This Row],[得意先コード]],得意先一覧[],2,FALSE)</f>
        <v>富士販売センター</v>
      </c>
      <c r="F71">
        <v>2020</v>
      </c>
      <c r="G71" t="str">
        <f>VLOOKUP(売上データ[[#This Row],[商品コード]],商品一覧[],2,FALSE)</f>
        <v>ゴルフボール</v>
      </c>
      <c r="H71" s="2">
        <v>1200</v>
      </c>
      <c r="I71" s="2">
        <v>20</v>
      </c>
      <c r="J71" s="2">
        <f>売上データ[[#This Row],[単価]]*売上データ[[#This Row],[数量]]</f>
        <v>24000</v>
      </c>
    </row>
    <row r="72" spans="2:10" x14ac:dyDescent="0.4">
      <c r="B72">
        <v>69</v>
      </c>
      <c r="C72" s="1">
        <v>44157</v>
      </c>
      <c r="D72">
        <v>10180</v>
      </c>
      <c r="E72" t="str">
        <f>VLOOKUP(売上データ[[#This Row],[得意先コード]],得意先一覧[],2,FALSE)</f>
        <v>いろは通信販売</v>
      </c>
      <c r="F72">
        <v>4010</v>
      </c>
      <c r="G72" t="str">
        <f>VLOOKUP(売上データ[[#This Row],[商品コード]],商品一覧[],2,FALSE)</f>
        <v>テニスラケット</v>
      </c>
      <c r="H72" s="2">
        <v>16000</v>
      </c>
      <c r="I72" s="2">
        <v>10</v>
      </c>
      <c r="J72" s="2">
        <f>売上データ[[#This Row],[単価]]*売上データ[[#This Row],[数量]]</f>
        <v>160000</v>
      </c>
    </row>
    <row r="73" spans="2:10" x14ac:dyDescent="0.4">
      <c r="B73">
        <v>70</v>
      </c>
      <c r="C73" s="1">
        <v>44157</v>
      </c>
      <c r="D73">
        <v>10160</v>
      </c>
      <c r="E73" t="str">
        <f>VLOOKUP(売上データ[[#This Row],[得意先コード]],得意先一覧[],2,FALSE)</f>
        <v>みどりテニス</v>
      </c>
      <c r="F73">
        <v>2020</v>
      </c>
      <c r="G73" t="str">
        <f>VLOOKUP(売上データ[[#This Row],[商品コード]],商品一覧[],2,FALSE)</f>
        <v>ゴルフボール</v>
      </c>
      <c r="H73" s="2">
        <v>1200</v>
      </c>
      <c r="I73" s="2">
        <v>2</v>
      </c>
      <c r="J73" s="2">
        <f>売上データ[[#This Row],[単価]]*売上データ[[#This Row],[数量]]</f>
        <v>2400</v>
      </c>
    </row>
    <row r="74" spans="2:10" x14ac:dyDescent="0.4">
      <c r="B74">
        <v>71</v>
      </c>
      <c r="C74" s="1">
        <v>44157</v>
      </c>
      <c r="D74">
        <v>10050</v>
      </c>
      <c r="E74" t="str">
        <f>VLOOKUP(売上データ[[#This Row],[得意先コード]],得意先一覧[],2,FALSE)</f>
        <v>足立スポーツ</v>
      </c>
      <c r="F74">
        <v>2030</v>
      </c>
      <c r="G74" t="str">
        <f>VLOOKUP(売上データ[[#This Row],[商品コード]],商品一覧[],2,FALSE)</f>
        <v>ゴルフシューズ</v>
      </c>
      <c r="H74" s="2">
        <v>28000</v>
      </c>
      <c r="I74" s="2">
        <v>2</v>
      </c>
      <c r="J74" s="2">
        <f>売上データ[[#This Row],[単価]]*売上データ[[#This Row],[数量]]</f>
        <v>56000</v>
      </c>
    </row>
    <row r="75" spans="2:10" x14ac:dyDescent="0.4">
      <c r="B75">
        <v>72</v>
      </c>
      <c r="C75" s="1">
        <v>44157</v>
      </c>
      <c r="D75">
        <v>10300</v>
      </c>
      <c r="E75" t="str">
        <f>VLOOKUP(売上データ[[#This Row],[得意先コード]],得意先一覧[],2,FALSE)</f>
        <v>テニスショップ富士</v>
      </c>
      <c r="F75">
        <v>3010</v>
      </c>
      <c r="G75" t="str">
        <f>VLOOKUP(売上データ[[#This Row],[商品コード]],商品一覧[],2,FALSE)</f>
        <v>スキー板</v>
      </c>
      <c r="H75" s="2">
        <v>55000</v>
      </c>
      <c r="I75" s="2">
        <v>50</v>
      </c>
      <c r="J75" s="2">
        <f>売上データ[[#This Row],[単価]]*売上データ[[#This Row],[数量]]</f>
        <v>2750000</v>
      </c>
    </row>
    <row r="76" spans="2:10" x14ac:dyDescent="0.4">
      <c r="B76">
        <v>73</v>
      </c>
      <c r="C76" s="1">
        <v>44159</v>
      </c>
      <c r="D76">
        <v>10260</v>
      </c>
      <c r="E76" t="str">
        <f>VLOOKUP(売上データ[[#This Row],[得意先コード]],得意先一覧[],2,FALSE)</f>
        <v>つるたスポーツ</v>
      </c>
      <c r="F76">
        <v>4010</v>
      </c>
      <c r="G76" t="str">
        <f>VLOOKUP(売上データ[[#This Row],[商品コード]],商品一覧[],2,FALSE)</f>
        <v>テニスラケット</v>
      </c>
      <c r="H76" s="2">
        <v>16000</v>
      </c>
      <c r="I76" s="2">
        <v>2</v>
      </c>
      <c r="J76" s="2">
        <f>売上データ[[#This Row],[単価]]*売上データ[[#This Row],[数量]]</f>
        <v>32000</v>
      </c>
    </row>
    <row r="77" spans="2:10" x14ac:dyDescent="0.4">
      <c r="B77">
        <v>74</v>
      </c>
      <c r="C77" s="1">
        <v>44159</v>
      </c>
      <c r="D77">
        <v>10210</v>
      </c>
      <c r="E77" t="str">
        <f>VLOOKUP(売上データ[[#This Row],[得意先コード]],得意先一覧[],2,FALSE)</f>
        <v>富士デパート</v>
      </c>
      <c r="F77">
        <v>2010</v>
      </c>
      <c r="G77" t="str">
        <f>VLOOKUP(売上データ[[#This Row],[商品コード]],商品一覧[],2,FALSE)</f>
        <v>ゴルフクラブ</v>
      </c>
      <c r="H77" s="2">
        <v>68000</v>
      </c>
      <c r="I77" s="2">
        <v>15</v>
      </c>
      <c r="J77" s="2">
        <f>売上データ[[#This Row],[単価]]*売上データ[[#This Row],[数量]]</f>
        <v>1020000</v>
      </c>
    </row>
    <row r="78" spans="2:10" x14ac:dyDescent="0.4">
      <c r="B78">
        <v>75</v>
      </c>
      <c r="C78" s="1">
        <v>44159</v>
      </c>
      <c r="D78">
        <v>10030</v>
      </c>
      <c r="E78" t="str">
        <f>VLOOKUP(売上データ[[#This Row],[得意先コード]],得意先一覧[],2,FALSE)</f>
        <v>さくらテニス</v>
      </c>
      <c r="F78">
        <v>1010</v>
      </c>
      <c r="G78" t="str">
        <f>VLOOKUP(売上データ[[#This Row],[商品コード]],商品一覧[],2,FALSE)</f>
        <v>バット（木製）</v>
      </c>
      <c r="H78" s="2">
        <v>18000</v>
      </c>
      <c r="I78" s="2">
        <v>40</v>
      </c>
      <c r="J78" s="2">
        <f>売上データ[[#This Row],[単価]]*売上データ[[#This Row],[数量]]</f>
        <v>720000</v>
      </c>
    </row>
    <row r="79" spans="2:10" x14ac:dyDescent="0.4">
      <c r="B79">
        <v>76</v>
      </c>
      <c r="C79" s="1">
        <v>44159</v>
      </c>
      <c r="D79">
        <v>10100</v>
      </c>
      <c r="E79" t="str">
        <f>VLOOKUP(売上データ[[#This Row],[得意先コード]],得意先一覧[],2,FALSE)</f>
        <v>山の手スポーツ用品</v>
      </c>
      <c r="F79">
        <v>1030</v>
      </c>
      <c r="G79" t="str">
        <f>VLOOKUP(売上データ[[#This Row],[商品コード]],商品一覧[],2,FALSE)</f>
        <v>野球グローブ</v>
      </c>
      <c r="H79" s="2">
        <v>19800</v>
      </c>
      <c r="I79" s="2">
        <v>30</v>
      </c>
      <c r="J79" s="2">
        <f>売上データ[[#This Row],[単価]]*売上データ[[#This Row],[数量]]</f>
        <v>594000</v>
      </c>
    </row>
    <row r="80" spans="2:10" x14ac:dyDescent="0.4">
      <c r="B80">
        <v>77</v>
      </c>
      <c r="C80" s="1">
        <v>44160</v>
      </c>
      <c r="D80">
        <v>10180</v>
      </c>
      <c r="E80" t="str">
        <f>VLOOKUP(売上データ[[#This Row],[得意先コード]],得意先一覧[],2,FALSE)</f>
        <v>いろは通信販売</v>
      </c>
      <c r="F80">
        <v>2020</v>
      </c>
      <c r="G80" t="str">
        <f>VLOOKUP(売上データ[[#This Row],[商品コード]],商品一覧[],2,FALSE)</f>
        <v>ゴルフボール</v>
      </c>
      <c r="H80" s="2">
        <v>1200</v>
      </c>
      <c r="I80" s="2">
        <v>10</v>
      </c>
      <c r="J80" s="2">
        <f>売上データ[[#This Row],[単価]]*売上データ[[#This Row],[数量]]</f>
        <v>12000</v>
      </c>
    </row>
    <row r="81" spans="2:10" x14ac:dyDescent="0.4">
      <c r="B81">
        <v>78</v>
      </c>
      <c r="C81" s="1">
        <v>44160</v>
      </c>
      <c r="D81">
        <v>10150</v>
      </c>
      <c r="E81" t="str">
        <f>VLOOKUP(売上データ[[#This Row],[得意先コード]],得意先一覧[],2,FALSE)</f>
        <v>長治クラブ</v>
      </c>
      <c r="F81">
        <v>2030</v>
      </c>
      <c r="G81" t="str">
        <f>VLOOKUP(売上データ[[#This Row],[商品コード]],商品一覧[],2,FALSE)</f>
        <v>ゴルフシューズ</v>
      </c>
      <c r="H81" s="2">
        <v>28000</v>
      </c>
      <c r="I81" s="2">
        <v>3</v>
      </c>
      <c r="J81" s="2">
        <f>売上データ[[#This Row],[単価]]*売上データ[[#This Row],[数量]]</f>
        <v>84000</v>
      </c>
    </row>
    <row r="82" spans="2:10" x14ac:dyDescent="0.4">
      <c r="B82">
        <v>79</v>
      </c>
      <c r="C82" s="1">
        <v>44160</v>
      </c>
      <c r="D82">
        <v>10130</v>
      </c>
      <c r="E82" t="str">
        <f>VLOOKUP(売上データ[[#This Row],[得意先コード]],得意先一覧[],2,FALSE)</f>
        <v>サイトウスポーツ</v>
      </c>
      <c r="F82">
        <v>1020</v>
      </c>
      <c r="G82" t="str">
        <f>VLOOKUP(売上データ[[#This Row],[商品コード]],商品一覧[],2,FALSE)</f>
        <v>バット（金属製）</v>
      </c>
      <c r="H82" s="2">
        <v>15000</v>
      </c>
      <c r="I82" s="2">
        <v>5</v>
      </c>
      <c r="J82" s="2">
        <f>売上データ[[#This Row],[単価]]*売上データ[[#This Row],[数量]]</f>
        <v>75000</v>
      </c>
    </row>
    <row r="83" spans="2:10" x14ac:dyDescent="0.4">
      <c r="B83">
        <v>80</v>
      </c>
      <c r="C83" s="1">
        <v>44160</v>
      </c>
      <c r="D83">
        <v>10160</v>
      </c>
      <c r="E83" t="str">
        <f>VLOOKUP(売上データ[[#This Row],[得意先コード]],得意先一覧[],2,FALSE)</f>
        <v>みどりテニス</v>
      </c>
      <c r="F83">
        <v>2020</v>
      </c>
      <c r="G83" t="str">
        <f>VLOOKUP(売上データ[[#This Row],[商品コード]],商品一覧[],2,FALSE)</f>
        <v>ゴルフボール</v>
      </c>
      <c r="H83" s="2">
        <v>1200</v>
      </c>
      <c r="I83" s="2">
        <v>1</v>
      </c>
      <c r="J83" s="2">
        <f>売上データ[[#This Row],[単価]]*売上データ[[#This Row],[数量]]</f>
        <v>1200</v>
      </c>
    </row>
    <row r="84" spans="2:10" x14ac:dyDescent="0.4">
      <c r="B84">
        <v>81</v>
      </c>
      <c r="C84" s="1">
        <v>44161</v>
      </c>
      <c r="D84">
        <v>10110</v>
      </c>
      <c r="E84" t="str">
        <f>VLOOKUP(売上データ[[#This Row],[得意先コード]],得意先一覧[],2,FALSE)</f>
        <v>海山商事</v>
      </c>
      <c r="F84">
        <v>2010</v>
      </c>
      <c r="G84" t="str">
        <f>VLOOKUP(売上データ[[#This Row],[商品コード]],商品一覧[],2,FALSE)</f>
        <v>ゴルフクラブ</v>
      </c>
      <c r="H84" s="2">
        <v>68000</v>
      </c>
      <c r="I84" s="2">
        <v>20</v>
      </c>
      <c r="J84" s="2">
        <f>売上データ[[#This Row],[単価]]*売上データ[[#This Row],[数量]]</f>
        <v>1360000</v>
      </c>
    </row>
    <row r="85" spans="2:10" x14ac:dyDescent="0.4">
      <c r="B85">
        <v>82</v>
      </c>
      <c r="C85" s="1">
        <v>44161</v>
      </c>
      <c r="D85">
        <v>10170</v>
      </c>
      <c r="E85" t="str">
        <f>VLOOKUP(売上データ[[#This Row],[得意先コード]],得意先一覧[],2,FALSE)</f>
        <v>東京富士販売</v>
      </c>
      <c r="F85">
        <v>1030</v>
      </c>
      <c r="G85" t="str">
        <f>VLOOKUP(売上データ[[#This Row],[商品コード]],商品一覧[],2,FALSE)</f>
        <v>野球グローブ</v>
      </c>
      <c r="H85" s="2">
        <v>19800</v>
      </c>
      <c r="I85" s="2">
        <v>20</v>
      </c>
      <c r="J85" s="2">
        <f>売上データ[[#This Row],[単価]]*売上データ[[#This Row],[数量]]</f>
        <v>396000</v>
      </c>
    </row>
    <row r="86" spans="2:10" x14ac:dyDescent="0.4">
      <c r="B86">
        <v>83</v>
      </c>
      <c r="C86" s="1">
        <v>44161</v>
      </c>
      <c r="D86">
        <v>10080</v>
      </c>
      <c r="E86" t="str">
        <f>VLOOKUP(売上データ[[#This Row],[得意先コード]],得意先一覧[],2,FALSE)</f>
        <v>日高販売店</v>
      </c>
      <c r="F86">
        <v>2020</v>
      </c>
      <c r="G86" t="str">
        <f>VLOOKUP(売上データ[[#This Row],[商品コード]],商品一覧[],2,FALSE)</f>
        <v>ゴルフボール</v>
      </c>
      <c r="H86" s="2">
        <v>1200</v>
      </c>
      <c r="I86" s="2">
        <v>5</v>
      </c>
      <c r="J86" s="2">
        <f>売上データ[[#This Row],[単価]]*売上データ[[#This Row],[数量]]</f>
        <v>6000</v>
      </c>
    </row>
    <row r="87" spans="2:10" x14ac:dyDescent="0.4">
      <c r="B87">
        <v>84</v>
      </c>
      <c r="C87" s="1">
        <v>44164</v>
      </c>
      <c r="D87">
        <v>10160</v>
      </c>
      <c r="E87" t="str">
        <f>VLOOKUP(売上データ[[#This Row],[得意先コード]],得意先一覧[],2,FALSE)</f>
        <v>みどりテニス</v>
      </c>
      <c r="F87">
        <v>2020</v>
      </c>
      <c r="G87" t="str">
        <f>VLOOKUP(売上データ[[#This Row],[商品コード]],商品一覧[],2,FALSE)</f>
        <v>ゴルフボール</v>
      </c>
      <c r="H87" s="2">
        <v>1200</v>
      </c>
      <c r="I87" s="2">
        <v>4</v>
      </c>
      <c r="J87" s="2">
        <f>売上データ[[#This Row],[単価]]*売上データ[[#This Row],[数量]]</f>
        <v>4800</v>
      </c>
    </row>
    <row r="88" spans="2:10" x14ac:dyDescent="0.4">
      <c r="B88">
        <v>85</v>
      </c>
      <c r="C88" s="1">
        <v>44164</v>
      </c>
      <c r="D88">
        <v>10230</v>
      </c>
      <c r="E88" t="str">
        <f>VLOOKUP(売上データ[[#This Row],[得意先コード]],得意先一覧[],2,FALSE)</f>
        <v>スポーツスクエア鳥居</v>
      </c>
      <c r="F88">
        <v>2020</v>
      </c>
      <c r="G88" t="str">
        <f>VLOOKUP(売上データ[[#This Row],[商品コード]],商品一覧[],2,FALSE)</f>
        <v>ゴルフボール</v>
      </c>
      <c r="H88" s="2">
        <v>1200</v>
      </c>
      <c r="I88" s="2">
        <v>30</v>
      </c>
      <c r="J88" s="2">
        <f>売上データ[[#This Row],[単価]]*売上データ[[#This Row],[数量]]</f>
        <v>36000</v>
      </c>
    </row>
    <row r="89" spans="2:10" x14ac:dyDescent="0.4">
      <c r="B89">
        <v>86</v>
      </c>
      <c r="C89" s="1">
        <v>44164</v>
      </c>
      <c r="D89">
        <v>10090</v>
      </c>
      <c r="E89" t="str">
        <f>VLOOKUP(売上データ[[#This Row],[得意先コード]],得意先一覧[],2,FALSE)</f>
        <v>大江戸販売</v>
      </c>
      <c r="F89">
        <v>2010</v>
      </c>
      <c r="G89" t="str">
        <f>VLOOKUP(売上データ[[#This Row],[商品コード]],商品一覧[],2,FALSE)</f>
        <v>ゴルフクラブ</v>
      </c>
      <c r="H89" s="2">
        <v>68000</v>
      </c>
      <c r="I89" s="2">
        <v>3</v>
      </c>
      <c r="J89" s="2">
        <f>売上データ[[#This Row],[単価]]*売上データ[[#This Row],[数量]]</f>
        <v>204000</v>
      </c>
    </row>
    <row r="90" spans="2:10" x14ac:dyDescent="0.4">
      <c r="B90">
        <v>87</v>
      </c>
      <c r="C90" s="1">
        <v>44165</v>
      </c>
      <c r="D90">
        <v>10120</v>
      </c>
      <c r="E90" t="str">
        <f>VLOOKUP(売上データ[[#This Row],[得意先コード]],得意先一覧[],2,FALSE)</f>
        <v>山猫スポーツ</v>
      </c>
      <c r="F90">
        <v>2030</v>
      </c>
      <c r="G90" t="str">
        <f>VLOOKUP(売上データ[[#This Row],[商品コード]],商品一覧[],2,FALSE)</f>
        <v>ゴルフシューズ</v>
      </c>
      <c r="H90" s="2">
        <v>28000</v>
      </c>
      <c r="I90" s="2">
        <v>5</v>
      </c>
      <c r="J90" s="2">
        <f>売上データ[[#This Row],[単価]]*売上データ[[#This Row],[数量]]</f>
        <v>140000</v>
      </c>
    </row>
    <row r="91" spans="2:10" x14ac:dyDescent="0.4">
      <c r="B91">
        <v>88</v>
      </c>
      <c r="C91" s="1">
        <v>44165</v>
      </c>
      <c r="D91">
        <v>10100</v>
      </c>
      <c r="E91" t="str">
        <f>VLOOKUP(売上データ[[#This Row],[得意先コード]],得意先一覧[],2,FALSE)</f>
        <v>山の手スポーツ用品</v>
      </c>
      <c r="F91">
        <v>1010</v>
      </c>
      <c r="G91" t="str">
        <f>VLOOKUP(売上データ[[#This Row],[商品コード]],商品一覧[],2,FALSE)</f>
        <v>バット（木製）</v>
      </c>
      <c r="H91" s="2">
        <v>18000</v>
      </c>
      <c r="I91" s="2">
        <v>30</v>
      </c>
      <c r="J91" s="2">
        <f>売上データ[[#This Row],[単価]]*売上データ[[#This Row],[数量]]</f>
        <v>540000</v>
      </c>
    </row>
    <row r="92" spans="2:10" x14ac:dyDescent="0.4">
      <c r="B92">
        <v>89</v>
      </c>
      <c r="C92" s="1">
        <v>44165</v>
      </c>
      <c r="D92">
        <v>10310</v>
      </c>
      <c r="E92" t="str">
        <f>VLOOKUP(売上データ[[#This Row],[得意先コード]],得意先一覧[],2,FALSE)</f>
        <v>こあらスポーツ</v>
      </c>
      <c r="F92">
        <v>1020</v>
      </c>
      <c r="G92" t="str">
        <f>VLOOKUP(売上データ[[#This Row],[商品コード]],商品一覧[],2,FALSE)</f>
        <v>バット（金属製）</v>
      </c>
      <c r="H92" s="2">
        <v>15000</v>
      </c>
      <c r="I92" s="2">
        <v>12</v>
      </c>
      <c r="J92" s="2">
        <f>売上データ[[#This Row],[単価]]*売上データ[[#This Row],[数量]]</f>
        <v>180000</v>
      </c>
    </row>
    <row r="93" spans="2:10" x14ac:dyDescent="0.4">
      <c r="B93">
        <v>90</v>
      </c>
      <c r="C93" s="1">
        <v>44165</v>
      </c>
      <c r="D93">
        <v>10220</v>
      </c>
      <c r="E93" t="str">
        <f>VLOOKUP(売上データ[[#This Row],[得意先コード]],得意先一覧[],2,FALSE)</f>
        <v>富士スポーツクラブ</v>
      </c>
      <c r="F93">
        <v>4010</v>
      </c>
      <c r="G93" t="str">
        <f>VLOOKUP(売上データ[[#This Row],[商品コード]],商品一覧[],2,FALSE)</f>
        <v>テニスラケット</v>
      </c>
      <c r="H93" s="2">
        <v>16000</v>
      </c>
      <c r="I93" s="2">
        <v>4</v>
      </c>
      <c r="J93" s="2">
        <f>売上データ[[#This Row],[単価]]*売上データ[[#This Row],[数量]]</f>
        <v>64000</v>
      </c>
    </row>
    <row r="94" spans="2:10" x14ac:dyDescent="0.4">
      <c r="B94">
        <v>91</v>
      </c>
      <c r="C94" s="1">
        <v>44165</v>
      </c>
      <c r="D94">
        <v>10110</v>
      </c>
      <c r="E94" t="str">
        <f>VLOOKUP(売上データ[[#This Row],[得意先コード]],得意先一覧[],2,FALSE)</f>
        <v>海山商事</v>
      </c>
      <c r="F94">
        <v>2010</v>
      </c>
      <c r="G94" t="str">
        <f>VLOOKUP(売上データ[[#This Row],[商品コード]],商品一覧[],2,FALSE)</f>
        <v>ゴルフクラブ</v>
      </c>
      <c r="H94" s="2">
        <v>68000</v>
      </c>
      <c r="I94" s="2">
        <v>4</v>
      </c>
      <c r="J94" s="2">
        <f>売上データ[[#This Row],[単価]]*売上データ[[#This Row],[数量]]</f>
        <v>272000</v>
      </c>
    </row>
    <row r="95" spans="2:10" x14ac:dyDescent="0.4">
      <c r="B95">
        <v>92</v>
      </c>
      <c r="C95" s="1">
        <v>44165</v>
      </c>
      <c r="D95">
        <v>10260</v>
      </c>
      <c r="E95" t="str">
        <f>VLOOKUP(売上データ[[#This Row],[得意先コード]],得意先一覧[],2,FALSE)</f>
        <v>つるたスポーツ</v>
      </c>
      <c r="F95">
        <v>2020</v>
      </c>
      <c r="G95" t="str">
        <f>VLOOKUP(売上データ[[#This Row],[商品コード]],商品一覧[],2,FALSE)</f>
        <v>ゴルフボール</v>
      </c>
      <c r="H95" s="2">
        <v>1200</v>
      </c>
      <c r="I95" s="2">
        <v>12</v>
      </c>
      <c r="J95" s="2">
        <f>売上データ[[#This Row],[単価]]*売上データ[[#This Row],[数量]]</f>
        <v>14400</v>
      </c>
    </row>
    <row r="96" spans="2:10" x14ac:dyDescent="0.4">
      <c r="B96">
        <v>93</v>
      </c>
      <c r="C96" s="1">
        <v>44165</v>
      </c>
      <c r="D96">
        <v>10010</v>
      </c>
      <c r="E96" t="str">
        <f>VLOOKUP(売上データ[[#This Row],[得意先コード]],得意先一覧[],2,FALSE)</f>
        <v>丸内商事</v>
      </c>
      <c r="F96">
        <v>2010</v>
      </c>
      <c r="G96" t="str">
        <f>VLOOKUP(売上データ[[#This Row],[商品コード]],商品一覧[],2,FALSE)</f>
        <v>ゴルフクラブ</v>
      </c>
      <c r="H96" s="2">
        <v>68000</v>
      </c>
      <c r="I96" s="2">
        <v>3</v>
      </c>
      <c r="J96" s="2">
        <f>売上データ[[#This Row],[単価]]*売上データ[[#This Row],[数量]]</f>
        <v>204000</v>
      </c>
    </row>
    <row r="97" spans="2:10" x14ac:dyDescent="0.4">
      <c r="B97">
        <v>94</v>
      </c>
      <c r="C97" s="1">
        <v>44165</v>
      </c>
      <c r="D97">
        <v>10300</v>
      </c>
      <c r="E97" t="str">
        <f>VLOOKUP(売上データ[[#This Row],[得意先コード]],得意先一覧[],2,FALSE)</f>
        <v>テニスショップ富士</v>
      </c>
      <c r="F97">
        <v>1010</v>
      </c>
      <c r="G97" t="str">
        <f>VLOOKUP(売上データ[[#This Row],[商品コード]],商品一覧[],2,FALSE)</f>
        <v>バット（木製）</v>
      </c>
      <c r="H97" s="2">
        <v>18000</v>
      </c>
      <c r="I97" s="2">
        <v>50</v>
      </c>
      <c r="J97" s="2">
        <f>売上データ[[#This Row],[単価]]*売上データ[[#This Row],[数量]]</f>
        <v>900000</v>
      </c>
    </row>
    <row r="98" spans="2:10" x14ac:dyDescent="0.4">
      <c r="B98">
        <v>95</v>
      </c>
      <c r="C98" s="1">
        <v>44165</v>
      </c>
      <c r="D98">
        <v>10230</v>
      </c>
      <c r="E98" t="str">
        <f>VLOOKUP(売上データ[[#This Row],[得意先コード]],得意先一覧[],2,FALSE)</f>
        <v>スポーツスクエア鳥居</v>
      </c>
      <c r="F98">
        <v>2030</v>
      </c>
      <c r="G98" t="str">
        <f>VLOOKUP(売上データ[[#This Row],[商品コード]],商品一覧[],2,FALSE)</f>
        <v>ゴルフシューズ</v>
      </c>
      <c r="H98" s="2">
        <v>28000</v>
      </c>
      <c r="I98" s="2">
        <v>50</v>
      </c>
      <c r="J98" s="2">
        <f>売上データ[[#This Row],[単価]]*売上データ[[#This Row],[数量]]</f>
        <v>1400000</v>
      </c>
    </row>
    <row r="99" spans="2:10" x14ac:dyDescent="0.4">
      <c r="B99">
        <v>96</v>
      </c>
      <c r="C99" s="1">
        <v>44166</v>
      </c>
      <c r="D99">
        <v>10290</v>
      </c>
      <c r="E99" t="str">
        <f>VLOOKUP(売上データ[[#This Row],[得意先コード]],得意先一覧[],2,FALSE)</f>
        <v>富士販売センター</v>
      </c>
      <c r="F99">
        <v>4010</v>
      </c>
      <c r="G99" t="str">
        <f>VLOOKUP(売上データ[[#This Row],[商品コード]],商品一覧[],2,FALSE)</f>
        <v>テニスラケット</v>
      </c>
      <c r="H99" s="2">
        <v>16000</v>
      </c>
      <c r="I99" s="2">
        <v>5</v>
      </c>
      <c r="J99" s="2">
        <f>売上データ[[#This Row],[単価]]*売上データ[[#This Row],[数量]]</f>
        <v>80000</v>
      </c>
    </row>
    <row r="100" spans="2:10" x14ac:dyDescent="0.4">
      <c r="B100">
        <v>97</v>
      </c>
      <c r="C100" s="1">
        <v>44166</v>
      </c>
      <c r="D100">
        <v>10120</v>
      </c>
      <c r="E100" t="str">
        <f>VLOOKUP(売上データ[[#This Row],[得意先コード]],得意先一覧[],2,FALSE)</f>
        <v>山猫スポーツ</v>
      </c>
      <c r="F100">
        <v>3010</v>
      </c>
      <c r="G100" t="str">
        <f>VLOOKUP(売上データ[[#This Row],[商品コード]],商品一覧[],2,FALSE)</f>
        <v>スキー板</v>
      </c>
      <c r="H100" s="2">
        <v>55000</v>
      </c>
      <c r="I100" s="2">
        <v>40</v>
      </c>
      <c r="J100" s="2">
        <f>売上データ[[#This Row],[単価]]*売上データ[[#This Row],[数量]]</f>
        <v>2200000</v>
      </c>
    </row>
    <row r="101" spans="2:10" x14ac:dyDescent="0.4">
      <c r="B101">
        <v>98</v>
      </c>
      <c r="C101" s="1">
        <v>44167</v>
      </c>
      <c r="D101">
        <v>10020</v>
      </c>
      <c r="E101" t="str">
        <f>VLOOKUP(売上データ[[#This Row],[得意先コード]],得意先一覧[],2,FALSE)</f>
        <v>富士スポーツ</v>
      </c>
      <c r="F101">
        <v>4010</v>
      </c>
      <c r="G101" t="str">
        <f>VLOOKUP(売上データ[[#This Row],[商品コード]],商品一覧[],2,FALSE)</f>
        <v>テニスラケット</v>
      </c>
      <c r="H101" s="2">
        <v>16000</v>
      </c>
      <c r="I101" s="2">
        <v>12</v>
      </c>
      <c r="J101" s="2">
        <f>売上データ[[#This Row],[単価]]*売上データ[[#This Row],[数量]]</f>
        <v>192000</v>
      </c>
    </row>
    <row r="102" spans="2:10" x14ac:dyDescent="0.4">
      <c r="B102">
        <v>99</v>
      </c>
      <c r="C102" s="1">
        <v>44167</v>
      </c>
      <c r="D102">
        <v>10030</v>
      </c>
      <c r="E102" t="str">
        <f>VLOOKUP(売上データ[[#This Row],[得意先コード]],得意先一覧[],2,FALSE)</f>
        <v>さくらテニス</v>
      </c>
      <c r="F102">
        <v>4020</v>
      </c>
      <c r="G102" t="str">
        <f>VLOOKUP(売上データ[[#This Row],[商品コード]],商品一覧[],2,FALSE)</f>
        <v>テニスボール</v>
      </c>
      <c r="H102" s="2">
        <v>1500</v>
      </c>
      <c r="I102" s="2">
        <v>10</v>
      </c>
      <c r="J102" s="2">
        <f>売上データ[[#This Row],[単価]]*売上データ[[#This Row],[数量]]</f>
        <v>15000</v>
      </c>
    </row>
    <row r="103" spans="2:10" x14ac:dyDescent="0.4">
      <c r="B103">
        <v>100</v>
      </c>
      <c r="C103" s="1">
        <v>44167</v>
      </c>
      <c r="D103">
        <v>10280</v>
      </c>
      <c r="E103" t="str">
        <f>VLOOKUP(売上データ[[#This Row],[得意先コード]],得意先一覧[],2,FALSE)</f>
        <v>浜辺スポーツ店</v>
      </c>
      <c r="F103">
        <v>4020</v>
      </c>
      <c r="G103" t="str">
        <f>VLOOKUP(売上データ[[#This Row],[商品コード]],商品一覧[],2,FALSE)</f>
        <v>テニスボール</v>
      </c>
      <c r="H103" s="2">
        <v>1500</v>
      </c>
      <c r="I103" s="2">
        <v>4</v>
      </c>
      <c r="J103" s="2">
        <f>売上データ[[#This Row],[単価]]*売上データ[[#This Row],[数量]]</f>
        <v>6000</v>
      </c>
    </row>
    <row r="104" spans="2:10" x14ac:dyDescent="0.4">
      <c r="B104">
        <v>101</v>
      </c>
      <c r="C104" s="1">
        <v>44168</v>
      </c>
      <c r="D104">
        <v>10240</v>
      </c>
      <c r="E104" t="str">
        <f>VLOOKUP(売上データ[[#This Row],[得意先コード]],得意先一覧[],2,FALSE)</f>
        <v>東販売サービス</v>
      </c>
      <c r="F104">
        <v>1030</v>
      </c>
      <c r="G104" t="str">
        <f>VLOOKUP(売上データ[[#This Row],[商品コード]],商品一覧[],2,FALSE)</f>
        <v>野球グローブ</v>
      </c>
      <c r="H104" s="2">
        <v>19800</v>
      </c>
      <c r="I104" s="2">
        <v>1</v>
      </c>
      <c r="J104" s="2">
        <f>売上データ[[#This Row],[単価]]*売上データ[[#This Row],[数量]]</f>
        <v>19800</v>
      </c>
    </row>
    <row r="105" spans="2:10" x14ac:dyDescent="0.4">
      <c r="B105">
        <v>102</v>
      </c>
      <c r="C105" s="1">
        <v>44168</v>
      </c>
      <c r="D105">
        <v>10040</v>
      </c>
      <c r="E105" t="str">
        <f>VLOOKUP(売上データ[[#This Row],[得意先コード]],得意先一覧[],2,FALSE)</f>
        <v>スター広告社</v>
      </c>
      <c r="F105">
        <v>1020</v>
      </c>
      <c r="G105" t="str">
        <f>VLOOKUP(売上データ[[#This Row],[商品コード]],商品一覧[],2,FALSE)</f>
        <v>バット（金属製）</v>
      </c>
      <c r="H105" s="2">
        <v>15000</v>
      </c>
      <c r="I105" s="2">
        <v>25</v>
      </c>
      <c r="J105" s="2">
        <f>売上データ[[#This Row],[単価]]*売上データ[[#This Row],[数量]]</f>
        <v>375000</v>
      </c>
    </row>
    <row r="106" spans="2:10" x14ac:dyDescent="0.4">
      <c r="B106">
        <v>103</v>
      </c>
      <c r="C106" s="1">
        <v>44168</v>
      </c>
      <c r="D106">
        <v>10030</v>
      </c>
      <c r="E106" t="str">
        <f>VLOOKUP(売上データ[[#This Row],[得意先コード]],得意先一覧[],2,FALSE)</f>
        <v>さくらテニス</v>
      </c>
      <c r="F106">
        <v>4010</v>
      </c>
      <c r="G106" t="str">
        <f>VLOOKUP(売上データ[[#This Row],[商品コード]],商品一覧[],2,FALSE)</f>
        <v>テニスラケット</v>
      </c>
      <c r="H106" s="2">
        <v>16000</v>
      </c>
      <c r="I106" s="2">
        <v>30</v>
      </c>
      <c r="J106" s="2">
        <f>売上データ[[#This Row],[単価]]*売上データ[[#This Row],[数量]]</f>
        <v>480000</v>
      </c>
    </row>
    <row r="107" spans="2:10" x14ac:dyDescent="0.4">
      <c r="B107">
        <v>104</v>
      </c>
      <c r="C107" s="1">
        <v>44168</v>
      </c>
      <c r="D107">
        <v>10040</v>
      </c>
      <c r="E107" t="str">
        <f>VLOOKUP(売上データ[[#This Row],[得意先コード]],得意先一覧[],2,FALSE)</f>
        <v>スター広告社</v>
      </c>
      <c r="F107">
        <v>5010</v>
      </c>
      <c r="G107" t="str">
        <f>VLOOKUP(売上データ[[#This Row],[商品コード]],商品一覧[],2,FALSE)</f>
        <v>トレーナー</v>
      </c>
      <c r="H107" s="2">
        <v>9800</v>
      </c>
      <c r="I107" s="2">
        <v>5</v>
      </c>
      <c r="J107" s="2">
        <f>売上データ[[#This Row],[単価]]*売上データ[[#This Row],[数量]]</f>
        <v>49000</v>
      </c>
    </row>
    <row r="108" spans="2:10" x14ac:dyDescent="0.4">
      <c r="B108">
        <v>105</v>
      </c>
      <c r="C108" s="1">
        <v>44171</v>
      </c>
      <c r="D108">
        <v>10120</v>
      </c>
      <c r="E108" t="str">
        <f>VLOOKUP(売上データ[[#This Row],[得意先コード]],得意先一覧[],2,FALSE)</f>
        <v>山猫スポーツ</v>
      </c>
      <c r="F108">
        <v>1020</v>
      </c>
      <c r="G108" t="str">
        <f>VLOOKUP(売上データ[[#This Row],[商品コード]],商品一覧[],2,FALSE)</f>
        <v>バット（金属製）</v>
      </c>
      <c r="H108" s="2">
        <v>15000</v>
      </c>
      <c r="I108" s="2">
        <v>40</v>
      </c>
      <c r="J108" s="2">
        <f>売上データ[[#This Row],[単価]]*売上データ[[#This Row],[数量]]</f>
        <v>600000</v>
      </c>
    </row>
    <row r="109" spans="2:10" x14ac:dyDescent="0.4">
      <c r="B109">
        <v>106</v>
      </c>
      <c r="C109" s="1">
        <v>44171</v>
      </c>
      <c r="D109">
        <v>10230</v>
      </c>
      <c r="E109" t="str">
        <f>VLOOKUP(売上データ[[#This Row],[得意先コード]],得意先一覧[],2,FALSE)</f>
        <v>スポーツスクエア鳥居</v>
      </c>
      <c r="F109">
        <v>2010</v>
      </c>
      <c r="G109" t="str">
        <f>VLOOKUP(売上データ[[#This Row],[商品コード]],商品一覧[],2,FALSE)</f>
        <v>ゴルフクラブ</v>
      </c>
      <c r="H109" s="2">
        <v>68000</v>
      </c>
      <c r="I109" s="2">
        <v>8</v>
      </c>
      <c r="J109" s="2">
        <f>売上データ[[#This Row],[単価]]*売上データ[[#This Row],[数量]]</f>
        <v>544000</v>
      </c>
    </row>
    <row r="110" spans="2:10" x14ac:dyDescent="0.4">
      <c r="B110">
        <v>107</v>
      </c>
      <c r="C110" s="1">
        <v>44171</v>
      </c>
      <c r="D110">
        <v>10210</v>
      </c>
      <c r="E110" t="str">
        <f>VLOOKUP(売上データ[[#This Row],[得意先コード]],得意先一覧[],2,FALSE)</f>
        <v>富士デパート</v>
      </c>
      <c r="F110">
        <v>1010</v>
      </c>
      <c r="G110" t="str">
        <f>VLOOKUP(売上データ[[#This Row],[商品コード]],商品一覧[],2,FALSE)</f>
        <v>バット（木製）</v>
      </c>
      <c r="H110" s="2">
        <v>18000</v>
      </c>
      <c r="I110" s="2">
        <v>70</v>
      </c>
      <c r="J110" s="2">
        <f>売上データ[[#This Row],[単価]]*売上データ[[#This Row],[数量]]</f>
        <v>1260000</v>
      </c>
    </row>
    <row r="111" spans="2:10" x14ac:dyDescent="0.4">
      <c r="B111">
        <v>108</v>
      </c>
      <c r="C111" s="1">
        <v>44172</v>
      </c>
      <c r="D111">
        <v>10130</v>
      </c>
      <c r="E111" t="str">
        <f>VLOOKUP(売上データ[[#This Row],[得意先コード]],得意先一覧[],2,FALSE)</f>
        <v>サイトウスポーツ</v>
      </c>
      <c r="F111">
        <v>1010</v>
      </c>
      <c r="G111" t="str">
        <f>VLOOKUP(売上データ[[#This Row],[商品コード]],商品一覧[],2,FALSE)</f>
        <v>バット（木製）</v>
      </c>
      <c r="H111" s="2">
        <v>18000</v>
      </c>
      <c r="I111" s="2">
        <v>5</v>
      </c>
      <c r="J111" s="2">
        <f>売上データ[[#This Row],[単価]]*売上データ[[#This Row],[数量]]</f>
        <v>90000</v>
      </c>
    </row>
    <row r="112" spans="2:10" x14ac:dyDescent="0.4">
      <c r="B112">
        <v>109</v>
      </c>
      <c r="C112" s="1">
        <v>44172</v>
      </c>
      <c r="D112">
        <v>10200</v>
      </c>
      <c r="E112" t="str">
        <f>VLOOKUP(売上データ[[#This Row],[得意先コード]],得意先一覧[],2,FALSE)</f>
        <v>ミズホ</v>
      </c>
      <c r="F112">
        <v>1030</v>
      </c>
      <c r="G112" t="str">
        <f>VLOOKUP(売上データ[[#This Row],[商品コード]],商品一覧[],2,FALSE)</f>
        <v>野球グローブ</v>
      </c>
      <c r="H112" s="2">
        <v>19800</v>
      </c>
      <c r="I112" s="2">
        <v>3</v>
      </c>
      <c r="J112" s="2">
        <f>売上データ[[#This Row],[単価]]*売上データ[[#This Row],[数量]]</f>
        <v>59400</v>
      </c>
    </row>
    <row r="113" spans="2:10" x14ac:dyDescent="0.4">
      <c r="B113">
        <v>110</v>
      </c>
      <c r="C113" s="1">
        <v>44172</v>
      </c>
      <c r="D113">
        <v>10190</v>
      </c>
      <c r="E113" t="str">
        <f>VLOOKUP(売上データ[[#This Row],[得意先コード]],得意先一覧[],2,FALSE)</f>
        <v>目黒野球用品</v>
      </c>
      <c r="F113">
        <v>4010</v>
      </c>
      <c r="G113" t="str">
        <f>VLOOKUP(売上データ[[#This Row],[商品コード]],商品一覧[],2,FALSE)</f>
        <v>テニスラケット</v>
      </c>
      <c r="H113" s="2">
        <v>16000</v>
      </c>
      <c r="I113" s="2">
        <v>15</v>
      </c>
      <c r="J113" s="2">
        <f>売上データ[[#This Row],[単価]]*売上データ[[#This Row],[数量]]</f>
        <v>240000</v>
      </c>
    </row>
    <row r="114" spans="2:10" x14ac:dyDescent="0.4">
      <c r="B114">
        <v>111</v>
      </c>
      <c r="C114" s="1">
        <v>44172</v>
      </c>
      <c r="D114">
        <v>10210</v>
      </c>
      <c r="E114" t="str">
        <f>VLOOKUP(売上データ[[#This Row],[得意先コード]],得意先一覧[],2,FALSE)</f>
        <v>富士デパート</v>
      </c>
      <c r="F114">
        <v>4020</v>
      </c>
      <c r="G114" t="str">
        <f>VLOOKUP(売上データ[[#This Row],[商品コード]],商品一覧[],2,FALSE)</f>
        <v>テニスボール</v>
      </c>
      <c r="H114" s="2">
        <v>1500</v>
      </c>
      <c r="I114" s="2">
        <v>50</v>
      </c>
      <c r="J114" s="2">
        <f>売上データ[[#This Row],[単価]]*売上データ[[#This Row],[数量]]</f>
        <v>75000</v>
      </c>
    </row>
    <row r="115" spans="2:10" x14ac:dyDescent="0.4">
      <c r="B115">
        <v>112</v>
      </c>
      <c r="C115" s="1">
        <v>44172</v>
      </c>
      <c r="D115">
        <v>10160</v>
      </c>
      <c r="E115" t="str">
        <f>VLOOKUP(売上データ[[#This Row],[得意先コード]],得意先一覧[],2,FALSE)</f>
        <v>みどりテニス</v>
      </c>
      <c r="F115">
        <v>2010</v>
      </c>
      <c r="G115" t="str">
        <f>VLOOKUP(売上データ[[#This Row],[商品コード]],商品一覧[],2,FALSE)</f>
        <v>ゴルフクラブ</v>
      </c>
      <c r="H115" s="2">
        <v>68000</v>
      </c>
      <c r="I115" s="2">
        <v>4</v>
      </c>
      <c r="J115" s="2">
        <f>売上データ[[#This Row],[単価]]*売上データ[[#This Row],[数量]]</f>
        <v>272000</v>
      </c>
    </row>
    <row r="116" spans="2:10" x14ac:dyDescent="0.4">
      <c r="B116">
        <v>113</v>
      </c>
      <c r="C116" s="1">
        <v>44173</v>
      </c>
      <c r="D116">
        <v>10300</v>
      </c>
      <c r="E116" t="str">
        <f>VLOOKUP(売上データ[[#This Row],[得意先コード]],得意先一覧[],2,FALSE)</f>
        <v>テニスショップ富士</v>
      </c>
      <c r="F116">
        <v>1020</v>
      </c>
      <c r="G116" t="str">
        <f>VLOOKUP(売上データ[[#This Row],[商品コード]],商品一覧[],2,FALSE)</f>
        <v>バット（金属製）</v>
      </c>
      <c r="H116" s="2">
        <v>15000</v>
      </c>
      <c r="I116" s="2">
        <v>25</v>
      </c>
      <c r="J116" s="2">
        <f>売上データ[[#This Row],[単価]]*売上データ[[#This Row],[数量]]</f>
        <v>375000</v>
      </c>
    </row>
    <row r="117" spans="2:10" x14ac:dyDescent="0.4">
      <c r="B117">
        <v>114</v>
      </c>
      <c r="C117" s="1">
        <v>44173</v>
      </c>
      <c r="D117">
        <v>10290</v>
      </c>
      <c r="E117" t="str">
        <f>VLOOKUP(売上データ[[#This Row],[得意先コード]],得意先一覧[],2,FALSE)</f>
        <v>富士販売センター</v>
      </c>
      <c r="F117">
        <v>2010</v>
      </c>
      <c r="G117" t="str">
        <f>VLOOKUP(売上データ[[#This Row],[商品コード]],商品一覧[],2,FALSE)</f>
        <v>ゴルフクラブ</v>
      </c>
      <c r="H117" s="2">
        <v>68000</v>
      </c>
      <c r="I117" s="2">
        <v>3</v>
      </c>
      <c r="J117" s="2">
        <f>売上データ[[#This Row],[単価]]*売上データ[[#This Row],[数量]]</f>
        <v>204000</v>
      </c>
    </row>
    <row r="118" spans="2:10" x14ac:dyDescent="0.4">
      <c r="B118">
        <v>115</v>
      </c>
      <c r="C118" s="1">
        <v>44173</v>
      </c>
      <c r="D118">
        <v>10020</v>
      </c>
      <c r="E118" t="str">
        <f>VLOOKUP(売上データ[[#This Row],[得意先コード]],得意先一覧[],2,FALSE)</f>
        <v>富士スポーツ</v>
      </c>
      <c r="F118">
        <v>1030</v>
      </c>
      <c r="G118" t="str">
        <f>VLOOKUP(売上データ[[#This Row],[商品コード]],商品一覧[],2,FALSE)</f>
        <v>野球グローブ</v>
      </c>
      <c r="H118" s="2">
        <v>19800</v>
      </c>
      <c r="I118" s="2">
        <v>30</v>
      </c>
      <c r="J118" s="2">
        <f>売上データ[[#This Row],[単価]]*売上データ[[#This Row],[数量]]</f>
        <v>594000</v>
      </c>
    </row>
    <row r="119" spans="2:10" x14ac:dyDescent="0.4">
      <c r="B119">
        <v>116</v>
      </c>
      <c r="C119" s="1">
        <v>44174</v>
      </c>
      <c r="D119">
        <v>10150</v>
      </c>
      <c r="E119" t="str">
        <f>VLOOKUP(売上データ[[#This Row],[得意先コード]],得意先一覧[],2,FALSE)</f>
        <v>長治クラブ</v>
      </c>
      <c r="F119">
        <v>2020</v>
      </c>
      <c r="G119" t="str">
        <f>VLOOKUP(売上データ[[#This Row],[商品コード]],商品一覧[],2,FALSE)</f>
        <v>ゴルフボール</v>
      </c>
      <c r="H119" s="2">
        <v>1200</v>
      </c>
      <c r="I119" s="2">
        <v>20</v>
      </c>
      <c r="J119" s="2">
        <f>売上データ[[#This Row],[単価]]*売上データ[[#This Row],[数量]]</f>
        <v>24000</v>
      </c>
    </row>
    <row r="120" spans="2:10" x14ac:dyDescent="0.4">
      <c r="B120">
        <v>117</v>
      </c>
      <c r="C120" s="1">
        <v>44174</v>
      </c>
      <c r="D120">
        <v>10190</v>
      </c>
      <c r="E120" t="str">
        <f>VLOOKUP(売上データ[[#This Row],[得意先コード]],得意先一覧[],2,FALSE)</f>
        <v>目黒野球用品</v>
      </c>
      <c r="F120">
        <v>4020</v>
      </c>
      <c r="G120" t="str">
        <f>VLOOKUP(売上データ[[#This Row],[商品コード]],商品一覧[],2,FALSE)</f>
        <v>テニスボール</v>
      </c>
      <c r="H120" s="2">
        <v>1500</v>
      </c>
      <c r="I120" s="2">
        <v>30</v>
      </c>
      <c r="J120" s="2">
        <f>売上データ[[#This Row],[単価]]*売上データ[[#This Row],[数量]]</f>
        <v>45000</v>
      </c>
    </row>
    <row r="121" spans="2:10" x14ac:dyDescent="0.4">
      <c r="B121">
        <v>118</v>
      </c>
      <c r="C121" s="1">
        <v>44175</v>
      </c>
      <c r="D121">
        <v>10120</v>
      </c>
      <c r="E121" t="str">
        <f>VLOOKUP(売上データ[[#This Row],[得意先コード]],得意先一覧[],2,FALSE)</f>
        <v>山猫スポーツ</v>
      </c>
      <c r="F121">
        <v>1030</v>
      </c>
      <c r="G121" t="str">
        <f>VLOOKUP(売上データ[[#This Row],[商品コード]],商品一覧[],2,FALSE)</f>
        <v>野球グローブ</v>
      </c>
      <c r="H121" s="2">
        <v>19800</v>
      </c>
      <c r="I121" s="2">
        <v>50</v>
      </c>
      <c r="J121" s="2">
        <f>売上データ[[#This Row],[単価]]*売上データ[[#This Row],[数量]]</f>
        <v>990000</v>
      </c>
    </row>
    <row r="122" spans="2:10" x14ac:dyDescent="0.4">
      <c r="B122">
        <v>119</v>
      </c>
      <c r="C122" s="1">
        <v>44175</v>
      </c>
      <c r="D122">
        <v>10200</v>
      </c>
      <c r="E122" t="str">
        <f>VLOOKUP(売上データ[[#This Row],[得意先コード]],得意先一覧[],2,FALSE)</f>
        <v>ミズホ</v>
      </c>
      <c r="F122">
        <v>4010</v>
      </c>
      <c r="G122" t="str">
        <f>VLOOKUP(売上データ[[#This Row],[商品コード]],商品一覧[],2,FALSE)</f>
        <v>テニスラケット</v>
      </c>
      <c r="H122" s="2">
        <v>16000</v>
      </c>
      <c r="I122" s="2">
        <v>10</v>
      </c>
      <c r="J122" s="2">
        <f>売上データ[[#This Row],[単価]]*売上データ[[#This Row],[数量]]</f>
        <v>160000</v>
      </c>
    </row>
    <row r="123" spans="2:10" x14ac:dyDescent="0.4">
      <c r="B123">
        <v>120</v>
      </c>
      <c r="C123" s="1">
        <v>44175</v>
      </c>
      <c r="D123">
        <v>10260</v>
      </c>
      <c r="E123" t="str">
        <f>VLOOKUP(売上データ[[#This Row],[得意先コード]],得意先一覧[],2,FALSE)</f>
        <v>つるたスポーツ</v>
      </c>
      <c r="F123">
        <v>4020</v>
      </c>
      <c r="G123" t="str">
        <f>VLOOKUP(売上データ[[#This Row],[商品コード]],商品一覧[],2,FALSE)</f>
        <v>テニスボール</v>
      </c>
      <c r="H123" s="2">
        <v>1500</v>
      </c>
      <c r="I123" s="2">
        <v>50</v>
      </c>
      <c r="J123" s="2">
        <f>売上データ[[#This Row],[単価]]*売上データ[[#This Row],[数量]]</f>
        <v>75000</v>
      </c>
    </row>
    <row r="124" spans="2:10" x14ac:dyDescent="0.4">
      <c r="B124">
        <v>121</v>
      </c>
      <c r="C124" s="1">
        <v>44178</v>
      </c>
      <c r="D124">
        <v>10080</v>
      </c>
      <c r="E124" t="str">
        <f>VLOOKUP(売上データ[[#This Row],[得意先コード]],得意先一覧[],2,FALSE)</f>
        <v>日高販売店</v>
      </c>
      <c r="F124">
        <v>5010</v>
      </c>
      <c r="G124" t="str">
        <f>VLOOKUP(売上データ[[#This Row],[商品コード]],商品一覧[],2,FALSE)</f>
        <v>トレーナー</v>
      </c>
      <c r="H124" s="2">
        <v>9800</v>
      </c>
      <c r="I124" s="2">
        <v>15</v>
      </c>
      <c r="J124" s="2">
        <f>売上データ[[#This Row],[単価]]*売上データ[[#This Row],[数量]]</f>
        <v>147000</v>
      </c>
    </row>
    <row r="125" spans="2:10" x14ac:dyDescent="0.4">
      <c r="B125">
        <v>122</v>
      </c>
      <c r="C125" s="1">
        <v>44178</v>
      </c>
      <c r="D125">
        <v>10020</v>
      </c>
      <c r="E125" t="str">
        <f>VLOOKUP(売上データ[[#This Row],[得意先コード]],得意先一覧[],2,FALSE)</f>
        <v>富士スポーツ</v>
      </c>
      <c r="F125">
        <v>1020</v>
      </c>
      <c r="G125" t="str">
        <f>VLOOKUP(売上データ[[#This Row],[商品コード]],商品一覧[],2,FALSE)</f>
        <v>バット（金属製）</v>
      </c>
      <c r="H125" s="2">
        <v>15000</v>
      </c>
      <c r="I125" s="2">
        <v>25</v>
      </c>
      <c r="J125" s="2">
        <f>売上データ[[#This Row],[単価]]*売上データ[[#This Row],[数量]]</f>
        <v>375000</v>
      </c>
    </row>
    <row r="126" spans="2:10" x14ac:dyDescent="0.4">
      <c r="B126">
        <v>123</v>
      </c>
      <c r="C126" s="1">
        <v>44178</v>
      </c>
      <c r="D126">
        <v>10030</v>
      </c>
      <c r="E126" t="str">
        <f>VLOOKUP(売上データ[[#This Row],[得意先コード]],得意先一覧[],2,FALSE)</f>
        <v>さくらテニス</v>
      </c>
      <c r="F126">
        <v>1010</v>
      </c>
      <c r="G126" t="str">
        <f>VLOOKUP(売上データ[[#This Row],[商品コード]],商品一覧[],2,FALSE)</f>
        <v>バット（木製）</v>
      </c>
      <c r="H126" s="2">
        <v>18000</v>
      </c>
      <c r="I126" s="2">
        <v>25</v>
      </c>
      <c r="J126" s="2">
        <f>売上データ[[#This Row],[単価]]*売上データ[[#This Row],[数量]]</f>
        <v>450000</v>
      </c>
    </row>
    <row r="127" spans="2:10" x14ac:dyDescent="0.4">
      <c r="B127">
        <v>124</v>
      </c>
      <c r="C127" s="1">
        <v>44179</v>
      </c>
      <c r="D127">
        <v>10260</v>
      </c>
      <c r="E127" t="str">
        <f>VLOOKUP(売上データ[[#This Row],[得意先コード]],得意先一覧[],2,FALSE)</f>
        <v>つるたスポーツ</v>
      </c>
      <c r="F127">
        <v>2030</v>
      </c>
      <c r="G127" t="str">
        <f>VLOOKUP(売上データ[[#This Row],[商品コード]],商品一覧[],2,FALSE)</f>
        <v>ゴルフシューズ</v>
      </c>
      <c r="H127" s="2">
        <v>28000</v>
      </c>
      <c r="I127" s="2">
        <v>3</v>
      </c>
      <c r="J127" s="2">
        <f>売上データ[[#This Row],[単価]]*売上データ[[#This Row],[数量]]</f>
        <v>84000</v>
      </c>
    </row>
    <row r="128" spans="2:10" x14ac:dyDescent="0.4">
      <c r="B128">
        <v>125</v>
      </c>
      <c r="C128" s="1">
        <v>44179</v>
      </c>
      <c r="D128">
        <v>10260</v>
      </c>
      <c r="E128" t="str">
        <f>VLOOKUP(売上データ[[#This Row],[得意先コード]],得意先一覧[],2,FALSE)</f>
        <v>つるたスポーツ</v>
      </c>
      <c r="F128">
        <v>2030</v>
      </c>
      <c r="G128" t="str">
        <f>VLOOKUP(売上データ[[#This Row],[商品コード]],商品一覧[],2,FALSE)</f>
        <v>ゴルフシューズ</v>
      </c>
      <c r="H128" s="2">
        <v>28000</v>
      </c>
      <c r="I128" s="2">
        <v>5</v>
      </c>
      <c r="J128" s="2">
        <f>売上データ[[#This Row],[単価]]*売上データ[[#This Row],[数量]]</f>
        <v>140000</v>
      </c>
    </row>
    <row r="129" spans="2:10" x14ac:dyDescent="0.4">
      <c r="B129">
        <v>126</v>
      </c>
      <c r="C129" s="1">
        <v>44179</v>
      </c>
      <c r="D129">
        <v>10070</v>
      </c>
      <c r="E129" t="str">
        <f>VLOOKUP(売上データ[[#This Row],[得意先コード]],得意先一覧[],2,FALSE)</f>
        <v>山岡ゴルフ</v>
      </c>
      <c r="F129">
        <v>4020</v>
      </c>
      <c r="G129" t="str">
        <f>VLOOKUP(売上データ[[#This Row],[商品コード]],商品一覧[],2,FALSE)</f>
        <v>テニスボール</v>
      </c>
      <c r="H129" s="2">
        <v>1500</v>
      </c>
      <c r="I129" s="2">
        <v>50</v>
      </c>
      <c r="J129" s="2">
        <f>売上データ[[#This Row],[単価]]*売上データ[[#This Row],[数量]]</f>
        <v>75000</v>
      </c>
    </row>
    <row r="130" spans="2:10" x14ac:dyDescent="0.4">
      <c r="B130">
        <v>127</v>
      </c>
      <c r="C130" s="1">
        <v>44180</v>
      </c>
      <c r="D130">
        <v>10270</v>
      </c>
      <c r="E130" t="str">
        <f>VLOOKUP(売上データ[[#This Row],[得意先コード]],得意先一覧[],2,FALSE)</f>
        <v>富士スポーツ用品</v>
      </c>
      <c r="F130">
        <v>2030</v>
      </c>
      <c r="G130" t="str">
        <f>VLOOKUP(売上データ[[#This Row],[商品コード]],商品一覧[],2,FALSE)</f>
        <v>ゴルフシューズ</v>
      </c>
      <c r="H130" s="2">
        <v>28000</v>
      </c>
      <c r="I130" s="2">
        <v>5</v>
      </c>
      <c r="J130" s="2">
        <f>売上データ[[#This Row],[単価]]*売上データ[[#This Row],[数量]]</f>
        <v>140000</v>
      </c>
    </row>
    <row r="131" spans="2:10" x14ac:dyDescent="0.4">
      <c r="B131">
        <v>128</v>
      </c>
      <c r="C131" s="1">
        <v>44180</v>
      </c>
      <c r="D131">
        <v>10120</v>
      </c>
      <c r="E131" t="str">
        <f>VLOOKUP(売上データ[[#This Row],[得意先コード]],得意先一覧[],2,FALSE)</f>
        <v>山猫スポーツ</v>
      </c>
      <c r="F131">
        <v>2030</v>
      </c>
      <c r="G131" t="str">
        <f>VLOOKUP(売上データ[[#This Row],[商品コード]],商品一覧[],2,FALSE)</f>
        <v>ゴルフシューズ</v>
      </c>
      <c r="H131" s="2">
        <v>28000</v>
      </c>
      <c r="I131" s="2">
        <v>3</v>
      </c>
      <c r="J131" s="2">
        <f>売上データ[[#This Row],[単価]]*売上データ[[#This Row],[数量]]</f>
        <v>84000</v>
      </c>
    </row>
    <row r="132" spans="2:10" x14ac:dyDescent="0.4">
      <c r="B132">
        <v>129</v>
      </c>
      <c r="C132" s="1">
        <v>44180</v>
      </c>
      <c r="D132">
        <v>10080</v>
      </c>
      <c r="E132" t="str">
        <f>VLOOKUP(売上データ[[#This Row],[得意先コード]],得意先一覧[],2,FALSE)</f>
        <v>日高販売店</v>
      </c>
      <c r="F132">
        <v>2020</v>
      </c>
      <c r="G132" t="str">
        <f>VLOOKUP(売上データ[[#This Row],[商品コード]],商品一覧[],2,FALSE)</f>
        <v>ゴルフボール</v>
      </c>
      <c r="H132" s="2">
        <v>1200</v>
      </c>
      <c r="I132" s="2">
        <v>50</v>
      </c>
      <c r="J132" s="2">
        <f>売上データ[[#This Row],[単価]]*売上データ[[#This Row],[数量]]</f>
        <v>60000</v>
      </c>
    </row>
    <row r="133" spans="2:10" x14ac:dyDescent="0.4">
      <c r="B133">
        <v>130</v>
      </c>
      <c r="C133" s="1">
        <v>44181</v>
      </c>
      <c r="D133">
        <v>10180</v>
      </c>
      <c r="E133" t="str">
        <f>VLOOKUP(売上データ[[#This Row],[得意先コード]],得意先一覧[],2,FALSE)</f>
        <v>いろは通信販売</v>
      </c>
      <c r="F133">
        <v>3010</v>
      </c>
      <c r="G133" t="str">
        <f>VLOOKUP(売上データ[[#This Row],[商品コード]],商品一覧[],2,FALSE)</f>
        <v>スキー板</v>
      </c>
      <c r="H133" s="2">
        <v>55000</v>
      </c>
      <c r="I133" s="2">
        <v>2</v>
      </c>
      <c r="J133" s="2">
        <f>売上データ[[#This Row],[単価]]*売上データ[[#This Row],[数量]]</f>
        <v>110000</v>
      </c>
    </row>
    <row r="134" spans="2:10" x14ac:dyDescent="0.4">
      <c r="B134">
        <v>131</v>
      </c>
      <c r="C134" s="1">
        <v>44181</v>
      </c>
      <c r="D134">
        <v>10190</v>
      </c>
      <c r="E134" t="str">
        <f>VLOOKUP(売上データ[[#This Row],[得意先コード]],得意先一覧[],2,FALSE)</f>
        <v>目黒野球用品</v>
      </c>
      <c r="F134">
        <v>1020</v>
      </c>
      <c r="G134" t="str">
        <f>VLOOKUP(売上データ[[#This Row],[商品コード]],商品一覧[],2,FALSE)</f>
        <v>バット（金属製）</v>
      </c>
      <c r="H134" s="2">
        <v>15000</v>
      </c>
      <c r="I134" s="2">
        <v>20</v>
      </c>
      <c r="J134" s="2">
        <f>売上データ[[#This Row],[単価]]*売上データ[[#This Row],[数量]]</f>
        <v>300000</v>
      </c>
    </row>
    <row r="135" spans="2:10" x14ac:dyDescent="0.4">
      <c r="B135">
        <v>132</v>
      </c>
      <c r="C135" s="1">
        <v>44181</v>
      </c>
      <c r="D135">
        <v>10230</v>
      </c>
      <c r="E135" t="str">
        <f>VLOOKUP(売上データ[[#This Row],[得意先コード]],得意先一覧[],2,FALSE)</f>
        <v>スポーツスクエア鳥居</v>
      </c>
      <c r="F135">
        <v>2020</v>
      </c>
      <c r="G135" t="str">
        <f>VLOOKUP(売上データ[[#This Row],[商品コード]],商品一覧[],2,FALSE)</f>
        <v>ゴルフボール</v>
      </c>
      <c r="H135" s="2">
        <v>1200</v>
      </c>
      <c r="I135" s="2">
        <v>60</v>
      </c>
      <c r="J135" s="2">
        <f>売上データ[[#This Row],[単価]]*売上データ[[#This Row],[数量]]</f>
        <v>72000</v>
      </c>
    </row>
    <row r="136" spans="2:10" x14ac:dyDescent="0.4">
      <c r="B136">
        <v>133</v>
      </c>
      <c r="C136" s="1">
        <v>44181</v>
      </c>
      <c r="D136">
        <v>10140</v>
      </c>
      <c r="E136" t="str">
        <f>VLOOKUP(売上データ[[#This Row],[得意先コード]],得意先一覧[],2,FALSE)</f>
        <v>富士商事</v>
      </c>
      <c r="F136">
        <v>2030</v>
      </c>
      <c r="G136" t="str">
        <f>VLOOKUP(売上データ[[#This Row],[商品コード]],商品一覧[],2,FALSE)</f>
        <v>ゴルフシューズ</v>
      </c>
      <c r="H136" s="2">
        <v>28000</v>
      </c>
      <c r="I136" s="2">
        <v>5</v>
      </c>
      <c r="J136" s="2">
        <f>売上データ[[#This Row],[単価]]*売上データ[[#This Row],[数量]]</f>
        <v>140000</v>
      </c>
    </row>
    <row r="137" spans="2:10" x14ac:dyDescent="0.4">
      <c r="B137">
        <v>134</v>
      </c>
      <c r="C137" s="1">
        <v>44182</v>
      </c>
      <c r="D137">
        <v>10070</v>
      </c>
      <c r="E137" t="str">
        <f>VLOOKUP(売上データ[[#This Row],[得意先コード]],得意先一覧[],2,FALSE)</f>
        <v>山岡ゴルフ</v>
      </c>
      <c r="F137">
        <v>2010</v>
      </c>
      <c r="G137" t="str">
        <f>VLOOKUP(売上データ[[#This Row],[商品コード]],商品一覧[],2,FALSE)</f>
        <v>ゴルフクラブ</v>
      </c>
      <c r="H137" s="2">
        <v>68000</v>
      </c>
      <c r="I137" s="2">
        <v>2</v>
      </c>
      <c r="J137" s="2">
        <f>売上データ[[#This Row],[単価]]*売上データ[[#This Row],[数量]]</f>
        <v>136000</v>
      </c>
    </row>
    <row r="138" spans="2:10" x14ac:dyDescent="0.4">
      <c r="B138">
        <v>135</v>
      </c>
      <c r="C138" s="1">
        <v>44182</v>
      </c>
      <c r="D138">
        <v>10270</v>
      </c>
      <c r="E138" t="str">
        <f>VLOOKUP(売上データ[[#This Row],[得意先コード]],得意先一覧[],2,FALSE)</f>
        <v>富士スポーツ用品</v>
      </c>
      <c r="F138">
        <v>1010</v>
      </c>
      <c r="G138" t="str">
        <f>VLOOKUP(売上データ[[#This Row],[商品コード]],商品一覧[],2,FALSE)</f>
        <v>バット（木製）</v>
      </c>
      <c r="H138" s="2">
        <v>18000</v>
      </c>
      <c r="I138" s="2">
        <v>16</v>
      </c>
      <c r="J138" s="2">
        <f>売上データ[[#This Row],[単価]]*売上データ[[#This Row],[数量]]</f>
        <v>288000</v>
      </c>
    </row>
    <row r="139" spans="2:10" x14ac:dyDescent="0.4">
      <c r="B139">
        <v>136</v>
      </c>
      <c r="C139" s="1">
        <v>44182</v>
      </c>
      <c r="D139">
        <v>10240</v>
      </c>
      <c r="E139" t="str">
        <f>VLOOKUP(売上データ[[#This Row],[得意先コード]],得意先一覧[],2,FALSE)</f>
        <v>東販売サービス</v>
      </c>
      <c r="F139">
        <v>2030</v>
      </c>
      <c r="G139" t="str">
        <f>VLOOKUP(売上データ[[#This Row],[商品コード]],商品一覧[],2,FALSE)</f>
        <v>ゴルフシューズ</v>
      </c>
      <c r="H139" s="2">
        <v>28000</v>
      </c>
      <c r="I139" s="2">
        <v>3</v>
      </c>
      <c r="J139" s="2">
        <f>売上データ[[#This Row],[単価]]*売上データ[[#This Row],[数量]]</f>
        <v>84000</v>
      </c>
    </row>
    <row r="140" spans="2:10" x14ac:dyDescent="0.4">
      <c r="B140">
        <v>137</v>
      </c>
      <c r="C140" s="1">
        <v>44182</v>
      </c>
      <c r="D140">
        <v>10070</v>
      </c>
      <c r="E140" t="str">
        <f>VLOOKUP(売上データ[[#This Row],[得意先コード]],得意先一覧[],2,FALSE)</f>
        <v>山岡ゴルフ</v>
      </c>
      <c r="F140">
        <v>2020</v>
      </c>
      <c r="G140" t="str">
        <f>VLOOKUP(売上データ[[#This Row],[商品コード]],商品一覧[],2,FALSE)</f>
        <v>ゴルフボール</v>
      </c>
      <c r="H140" s="2">
        <v>1200</v>
      </c>
      <c r="I140" s="2">
        <v>10</v>
      </c>
      <c r="J140" s="2">
        <f>売上データ[[#This Row],[単価]]*売上データ[[#This Row],[数量]]</f>
        <v>12000</v>
      </c>
    </row>
    <row r="141" spans="2:10" x14ac:dyDescent="0.4">
      <c r="B141">
        <v>138</v>
      </c>
      <c r="C141" s="1">
        <v>44185</v>
      </c>
      <c r="D141">
        <v>10060</v>
      </c>
      <c r="E141" t="str">
        <f>VLOOKUP(売上データ[[#This Row],[得意先コード]],得意先一覧[],2,FALSE)</f>
        <v>関西販売</v>
      </c>
      <c r="F141">
        <v>2020</v>
      </c>
      <c r="G141" t="str">
        <f>VLOOKUP(売上データ[[#This Row],[商品コード]],商品一覧[],2,FALSE)</f>
        <v>ゴルフボール</v>
      </c>
      <c r="H141" s="2">
        <v>1200</v>
      </c>
      <c r="I141" s="2">
        <v>12</v>
      </c>
      <c r="J141" s="2">
        <f>売上データ[[#This Row],[単価]]*売上データ[[#This Row],[数量]]</f>
        <v>14400</v>
      </c>
    </row>
    <row r="142" spans="2:10" x14ac:dyDescent="0.4">
      <c r="B142">
        <v>139</v>
      </c>
      <c r="C142" s="1">
        <v>44185</v>
      </c>
      <c r="D142">
        <v>10220</v>
      </c>
      <c r="E142" t="str">
        <f>VLOOKUP(売上データ[[#This Row],[得意先コード]],得意先一覧[],2,FALSE)</f>
        <v>富士スポーツクラブ</v>
      </c>
      <c r="F142">
        <v>4020</v>
      </c>
      <c r="G142" t="str">
        <f>VLOOKUP(売上データ[[#This Row],[商品コード]],商品一覧[],2,FALSE)</f>
        <v>テニスボール</v>
      </c>
      <c r="H142" s="2">
        <v>1500</v>
      </c>
      <c r="I142" s="2">
        <v>5</v>
      </c>
      <c r="J142" s="2">
        <f>売上データ[[#This Row],[単価]]*売上データ[[#This Row],[数量]]</f>
        <v>7500</v>
      </c>
    </row>
    <row r="143" spans="2:10" x14ac:dyDescent="0.4">
      <c r="B143">
        <v>140</v>
      </c>
      <c r="C143" s="1">
        <v>44186</v>
      </c>
      <c r="D143">
        <v>10030</v>
      </c>
      <c r="E143" t="str">
        <f>VLOOKUP(売上データ[[#This Row],[得意先コード]],得意先一覧[],2,FALSE)</f>
        <v>さくらテニス</v>
      </c>
      <c r="F143">
        <v>3010</v>
      </c>
      <c r="G143" t="str">
        <f>VLOOKUP(売上データ[[#This Row],[商品コード]],商品一覧[],2,FALSE)</f>
        <v>スキー板</v>
      </c>
      <c r="H143" s="2">
        <v>55000</v>
      </c>
      <c r="I143" s="2">
        <v>15</v>
      </c>
      <c r="J143" s="2">
        <f>売上データ[[#This Row],[単価]]*売上データ[[#This Row],[数量]]</f>
        <v>825000</v>
      </c>
    </row>
    <row r="144" spans="2:10" x14ac:dyDescent="0.4">
      <c r="B144">
        <v>141</v>
      </c>
      <c r="C144" s="1">
        <v>44187</v>
      </c>
      <c r="D144">
        <v>10260</v>
      </c>
      <c r="E144" t="str">
        <f>VLOOKUP(売上データ[[#This Row],[得意先コード]],得意先一覧[],2,FALSE)</f>
        <v>つるたスポーツ</v>
      </c>
      <c r="F144">
        <v>4010</v>
      </c>
      <c r="G144" t="str">
        <f>VLOOKUP(売上データ[[#This Row],[商品コード]],商品一覧[],2,FALSE)</f>
        <v>テニスラケット</v>
      </c>
      <c r="H144" s="2">
        <v>16000</v>
      </c>
      <c r="I144" s="2">
        <v>5</v>
      </c>
      <c r="J144" s="2">
        <f>売上データ[[#This Row],[単価]]*売上データ[[#This Row],[数量]]</f>
        <v>80000</v>
      </c>
    </row>
    <row r="145" spans="2:10" x14ac:dyDescent="0.4">
      <c r="B145">
        <v>142</v>
      </c>
      <c r="C145" s="1">
        <v>44187</v>
      </c>
      <c r="D145">
        <v>10010</v>
      </c>
      <c r="E145" t="str">
        <f>VLOOKUP(売上データ[[#This Row],[得意先コード]],得意先一覧[],2,FALSE)</f>
        <v>丸内商事</v>
      </c>
      <c r="F145">
        <v>1030</v>
      </c>
      <c r="G145" t="str">
        <f>VLOOKUP(売上データ[[#This Row],[商品コード]],商品一覧[],2,FALSE)</f>
        <v>野球グローブ</v>
      </c>
      <c r="H145" s="2">
        <v>19800</v>
      </c>
      <c r="I145" s="2">
        <v>15</v>
      </c>
      <c r="J145" s="2">
        <f>売上データ[[#This Row],[単価]]*売上データ[[#This Row],[数量]]</f>
        <v>297000</v>
      </c>
    </row>
    <row r="146" spans="2:10" x14ac:dyDescent="0.4">
      <c r="B146">
        <v>143</v>
      </c>
      <c r="C146" s="1">
        <v>44187</v>
      </c>
      <c r="D146">
        <v>10070</v>
      </c>
      <c r="E146" t="str">
        <f>VLOOKUP(売上データ[[#This Row],[得意先コード]],得意先一覧[],2,FALSE)</f>
        <v>山岡ゴルフ</v>
      </c>
      <c r="F146">
        <v>5010</v>
      </c>
      <c r="G146" t="str">
        <f>VLOOKUP(売上データ[[#This Row],[商品コード]],商品一覧[],2,FALSE)</f>
        <v>トレーナー</v>
      </c>
      <c r="H146" s="2">
        <v>9800</v>
      </c>
      <c r="I146" s="2">
        <v>10</v>
      </c>
      <c r="J146" s="2">
        <f>売上データ[[#This Row],[単価]]*売上データ[[#This Row],[数量]]</f>
        <v>98000</v>
      </c>
    </row>
    <row r="147" spans="2:10" x14ac:dyDescent="0.4">
      <c r="B147">
        <v>144</v>
      </c>
      <c r="C147" s="1">
        <v>44189</v>
      </c>
      <c r="D147">
        <v>10040</v>
      </c>
      <c r="E147" t="str">
        <f>VLOOKUP(売上データ[[#This Row],[得意先コード]],得意先一覧[],2,FALSE)</f>
        <v>スター広告社</v>
      </c>
      <c r="F147">
        <v>2010</v>
      </c>
      <c r="G147" t="str">
        <f>VLOOKUP(売上データ[[#This Row],[商品コード]],商品一覧[],2,FALSE)</f>
        <v>ゴルフクラブ</v>
      </c>
      <c r="H147" s="2">
        <v>68000</v>
      </c>
      <c r="I147" s="2">
        <v>6</v>
      </c>
      <c r="J147" s="2">
        <f>売上データ[[#This Row],[単価]]*売上データ[[#This Row],[数量]]</f>
        <v>408000</v>
      </c>
    </row>
    <row r="148" spans="2:10" x14ac:dyDescent="0.4">
      <c r="B148">
        <v>145</v>
      </c>
      <c r="C148" s="1">
        <v>44189</v>
      </c>
      <c r="D148">
        <v>10030</v>
      </c>
      <c r="E148" t="str">
        <f>VLOOKUP(売上データ[[#This Row],[得意先コード]],得意先一覧[],2,FALSE)</f>
        <v>さくらテニス</v>
      </c>
      <c r="F148">
        <v>3020</v>
      </c>
      <c r="G148" t="str">
        <f>VLOOKUP(売上データ[[#This Row],[商品コード]],商品一覧[],2,FALSE)</f>
        <v>スキーブーツ</v>
      </c>
      <c r="H148" s="2">
        <v>23000</v>
      </c>
      <c r="I148" s="2">
        <v>10</v>
      </c>
      <c r="J148" s="2">
        <f>売上データ[[#This Row],[単価]]*売上データ[[#This Row],[数量]]</f>
        <v>230000</v>
      </c>
    </row>
    <row r="149" spans="2:10" x14ac:dyDescent="0.4">
      <c r="B149">
        <v>146</v>
      </c>
      <c r="C149" s="1">
        <v>44189</v>
      </c>
      <c r="D149">
        <v>10270</v>
      </c>
      <c r="E149" t="str">
        <f>VLOOKUP(売上データ[[#This Row],[得意先コード]],得意先一覧[],2,FALSE)</f>
        <v>富士スポーツ用品</v>
      </c>
      <c r="F149">
        <v>1020</v>
      </c>
      <c r="G149" t="str">
        <f>VLOOKUP(売上データ[[#This Row],[商品コード]],商品一覧[],2,FALSE)</f>
        <v>バット（金属製）</v>
      </c>
      <c r="H149" s="2">
        <v>15000</v>
      </c>
      <c r="I149" s="2">
        <v>20</v>
      </c>
      <c r="J149" s="2">
        <f>売上データ[[#This Row],[単価]]*売上データ[[#This Row],[数量]]</f>
        <v>300000</v>
      </c>
    </row>
    <row r="150" spans="2:10" x14ac:dyDescent="0.4">
      <c r="B150">
        <v>147</v>
      </c>
      <c r="C150" s="1">
        <v>44189</v>
      </c>
      <c r="D150">
        <v>10090</v>
      </c>
      <c r="E150" t="str">
        <f>VLOOKUP(売上データ[[#This Row],[得意先コード]],得意先一覧[],2,FALSE)</f>
        <v>大江戸販売</v>
      </c>
      <c r="F150">
        <v>3010</v>
      </c>
      <c r="G150" t="str">
        <f>VLOOKUP(売上データ[[#This Row],[商品コード]],商品一覧[],2,FALSE)</f>
        <v>スキー板</v>
      </c>
      <c r="H150" s="2">
        <v>55000</v>
      </c>
      <c r="I150" s="2">
        <v>5</v>
      </c>
      <c r="J150" s="2">
        <f>売上データ[[#This Row],[単価]]*売上データ[[#This Row],[数量]]</f>
        <v>275000</v>
      </c>
    </row>
    <row r="151" spans="2:10" x14ac:dyDescent="0.4">
      <c r="B151">
        <v>148</v>
      </c>
      <c r="C151" s="1">
        <v>44189</v>
      </c>
      <c r="D151">
        <v>10220</v>
      </c>
      <c r="E151" t="str">
        <f>VLOOKUP(売上データ[[#This Row],[得意先コード]],得意先一覧[],2,FALSE)</f>
        <v>富士スポーツクラブ</v>
      </c>
      <c r="F151">
        <v>3020</v>
      </c>
      <c r="G151" t="str">
        <f>VLOOKUP(売上データ[[#This Row],[商品コード]],商品一覧[],2,FALSE)</f>
        <v>スキーブーツ</v>
      </c>
      <c r="H151" s="2">
        <v>23000</v>
      </c>
      <c r="I151" s="2">
        <v>12</v>
      </c>
      <c r="J151" s="2">
        <f>売上データ[[#This Row],[単価]]*売上データ[[#This Row],[数量]]</f>
        <v>276000</v>
      </c>
    </row>
    <row r="152" spans="2:10" x14ac:dyDescent="0.4">
      <c r="B152">
        <v>149</v>
      </c>
      <c r="C152" s="1">
        <v>44189</v>
      </c>
      <c r="D152">
        <v>10100</v>
      </c>
      <c r="E152" t="str">
        <f>VLOOKUP(売上データ[[#This Row],[得意先コード]],得意先一覧[],2,FALSE)</f>
        <v>山の手スポーツ用品</v>
      </c>
      <c r="F152">
        <v>1010</v>
      </c>
      <c r="G152" t="str">
        <f>VLOOKUP(売上データ[[#This Row],[商品コード]],商品一覧[],2,FALSE)</f>
        <v>バット（木製）</v>
      </c>
      <c r="H152" s="2">
        <v>18000</v>
      </c>
      <c r="I152" s="2">
        <v>7</v>
      </c>
      <c r="J152" s="2">
        <f>売上データ[[#This Row],[単価]]*売上データ[[#This Row],[数量]]</f>
        <v>126000</v>
      </c>
    </row>
    <row r="153" spans="2:10" x14ac:dyDescent="0.4">
      <c r="B153">
        <v>150</v>
      </c>
      <c r="C153" s="1">
        <v>44192</v>
      </c>
      <c r="D153">
        <v>10060</v>
      </c>
      <c r="E153" t="str">
        <f>VLOOKUP(売上データ[[#This Row],[得意先コード]],得意先一覧[],2,FALSE)</f>
        <v>関西販売</v>
      </c>
      <c r="F153">
        <v>4010</v>
      </c>
      <c r="G153" t="str">
        <f>VLOOKUP(売上データ[[#This Row],[商品コード]],商品一覧[],2,FALSE)</f>
        <v>テニスラケット</v>
      </c>
      <c r="H153" s="2">
        <v>16000</v>
      </c>
      <c r="I153" s="2">
        <v>5</v>
      </c>
      <c r="J153" s="2">
        <f>売上データ[[#This Row],[単価]]*売上データ[[#This Row],[数量]]</f>
        <v>80000</v>
      </c>
    </row>
    <row r="154" spans="2:10" x14ac:dyDescent="0.4">
      <c r="B154">
        <v>151</v>
      </c>
      <c r="C154" s="1">
        <v>44192</v>
      </c>
      <c r="D154">
        <v>10170</v>
      </c>
      <c r="E154" t="str">
        <f>VLOOKUP(売上データ[[#This Row],[得意先コード]],得意先一覧[],2,FALSE)</f>
        <v>東京富士販売</v>
      </c>
      <c r="F154">
        <v>4010</v>
      </c>
      <c r="G154" t="str">
        <f>VLOOKUP(売上データ[[#This Row],[商品コード]],商品一覧[],2,FALSE)</f>
        <v>テニスラケット</v>
      </c>
      <c r="H154" s="2">
        <v>16000</v>
      </c>
      <c r="I154" s="2">
        <v>50</v>
      </c>
      <c r="J154" s="2">
        <f>売上データ[[#This Row],[単価]]*売上データ[[#This Row],[数量]]</f>
        <v>800000</v>
      </c>
    </row>
    <row r="155" spans="2:10" x14ac:dyDescent="0.4">
      <c r="B155">
        <v>152</v>
      </c>
      <c r="C155" s="1">
        <v>44192</v>
      </c>
      <c r="D155">
        <v>10110</v>
      </c>
      <c r="E155" t="str">
        <f>VLOOKUP(売上データ[[#This Row],[得意先コード]],得意先一覧[],2,FALSE)</f>
        <v>海山商事</v>
      </c>
      <c r="F155">
        <v>1030</v>
      </c>
      <c r="G155" t="str">
        <f>VLOOKUP(売上データ[[#This Row],[商品コード]],商品一覧[],2,FALSE)</f>
        <v>野球グローブ</v>
      </c>
      <c r="H155" s="2">
        <v>19800</v>
      </c>
      <c r="I155" s="2">
        <v>5</v>
      </c>
      <c r="J155" s="2">
        <f>売上データ[[#This Row],[単価]]*売上データ[[#This Row],[数量]]</f>
        <v>99000</v>
      </c>
    </row>
    <row r="156" spans="2:10" x14ac:dyDescent="0.4">
      <c r="B156">
        <v>153</v>
      </c>
      <c r="C156" s="1">
        <v>44193</v>
      </c>
      <c r="D156">
        <v>10180</v>
      </c>
      <c r="E156" t="str">
        <f>VLOOKUP(売上データ[[#This Row],[得意先コード]],得意先一覧[],2,FALSE)</f>
        <v>いろは通信販売</v>
      </c>
      <c r="F156">
        <v>2030</v>
      </c>
      <c r="G156" t="str">
        <f>VLOOKUP(売上データ[[#This Row],[商品コード]],商品一覧[],2,FALSE)</f>
        <v>ゴルフシューズ</v>
      </c>
      <c r="H156" s="2">
        <v>28000</v>
      </c>
      <c r="I156" s="2">
        <v>4</v>
      </c>
      <c r="J156" s="2">
        <f>売上データ[[#This Row],[単価]]*売上データ[[#This Row],[数量]]</f>
        <v>112000</v>
      </c>
    </row>
    <row r="157" spans="2:10" x14ac:dyDescent="0.4">
      <c r="B157">
        <v>154</v>
      </c>
      <c r="C157" s="1">
        <v>44193</v>
      </c>
      <c r="D157">
        <v>10260</v>
      </c>
      <c r="E157" t="str">
        <f>VLOOKUP(売上データ[[#This Row],[得意先コード]],得意先一覧[],2,FALSE)</f>
        <v>つるたスポーツ</v>
      </c>
      <c r="F157">
        <v>4010</v>
      </c>
      <c r="G157" t="str">
        <f>VLOOKUP(売上データ[[#This Row],[商品コード]],商品一覧[],2,FALSE)</f>
        <v>テニスラケット</v>
      </c>
      <c r="H157" s="2">
        <v>16000</v>
      </c>
      <c r="I157" s="2">
        <v>12</v>
      </c>
      <c r="J157" s="2">
        <f>売上データ[[#This Row],[単価]]*売上データ[[#This Row],[数量]]</f>
        <v>192000</v>
      </c>
    </row>
    <row r="158" spans="2:10" x14ac:dyDescent="0.4">
      <c r="B158">
        <v>155</v>
      </c>
      <c r="C158" s="1">
        <v>44193</v>
      </c>
      <c r="D158">
        <v>10290</v>
      </c>
      <c r="E158" t="str">
        <f>VLOOKUP(売上データ[[#This Row],[得意先コード]],得意先一覧[],2,FALSE)</f>
        <v>富士販売センター</v>
      </c>
      <c r="F158">
        <v>2020</v>
      </c>
      <c r="G158" t="str">
        <f>VLOOKUP(売上データ[[#This Row],[商品コード]],商品一覧[],2,FALSE)</f>
        <v>ゴルフボール</v>
      </c>
      <c r="H158" s="2">
        <v>1200</v>
      </c>
      <c r="I158" s="2">
        <v>100</v>
      </c>
      <c r="J158" s="2">
        <f>売上データ[[#This Row],[単価]]*売上データ[[#This Row],[数量]]</f>
        <v>120000</v>
      </c>
    </row>
    <row r="159" spans="2:10" x14ac:dyDescent="0.4">
      <c r="B159">
        <v>156</v>
      </c>
      <c r="C159" s="1">
        <v>44193</v>
      </c>
      <c r="D159">
        <v>10050</v>
      </c>
      <c r="E159" t="str">
        <f>VLOOKUP(売上データ[[#This Row],[得意先コード]],得意先一覧[],2,FALSE)</f>
        <v>足立スポーツ</v>
      </c>
      <c r="F159">
        <v>4010</v>
      </c>
      <c r="G159" t="str">
        <f>VLOOKUP(売上データ[[#This Row],[商品コード]],商品一覧[],2,FALSE)</f>
        <v>テニスラケット</v>
      </c>
      <c r="H159" s="2">
        <v>16000</v>
      </c>
      <c r="I159" s="2">
        <v>6</v>
      </c>
      <c r="J159" s="2">
        <f>売上データ[[#This Row],[単価]]*売上データ[[#This Row],[数量]]</f>
        <v>96000</v>
      </c>
    </row>
    <row r="160" spans="2:10" x14ac:dyDescent="0.4">
      <c r="B160">
        <v>157</v>
      </c>
      <c r="C160" s="1">
        <v>44193</v>
      </c>
      <c r="D160">
        <v>10220</v>
      </c>
      <c r="E160" t="str">
        <f>VLOOKUP(売上データ[[#This Row],[得意先コード]],得意先一覧[],2,FALSE)</f>
        <v>富士スポーツクラブ</v>
      </c>
      <c r="F160">
        <v>3020</v>
      </c>
      <c r="G160" t="str">
        <f>VLOOKUP(売上データ[[#This Row],[商品コード]],商品一覧[],2,FALSE)</f>
        <v>スキーブーツ</v>
      </c>
      <c r="H160" s="2">
        <v>23000</v>
      </c>
      <c r="I160" s="2">
        <v>15</v>
      </c>
      <c r="J160" s="2">
        <f>売上データ[[#This Row],[単価]]*売上データ[[#This Row],[数量]]</f>
        <v>345000</v>
      </c>
    </row>
    <row r="161" spans="2:10" x14ac:dyDescent="0.4">
      <c r="B161">
        <v>158</v>
      </c>
      <c r="C161" s="1">
        <v>44194</v>
      </c>
      <c r="D161">
        <v>10090</v>
      </c>
      <c r="E161" t="str">
        <f>VLOOKUP(売上データ[[#This Row],[得意先コード]],得意先一覧[],2,FALSE)</f>
        <v>大江戸販売</v>
      </c>
      <c r="F161">
        <v>1020</v>
      </c>
      <c r="G161" t="str">
        <f>VLOOKUP(売上データ[[#This Row],[商品コード]],商品一覧[],2,FALSE)</f>
        <v>バット（金属製）</v>
      </c>
      <c r="H161" s="2">
        <v>15000</v>
      </c>
      <c r="I161" s="2">
        <v>5</v>
      </c>
      <c r="J161" s="2">
        <f>売上データ[[#This Row],[単価]]*売上データ[[#This Row],[数量]]</f>
        <v>75000</v>
      </c>
    </row>
    <row r="162" spans="2:10" x14ac:dyDescent="0.4">
      <c r="B162">
        <v>159</v>
      </c>
      <c r="C162" s="1">
        <v>44194</v>
      </c>
      <c r="D162">
        <v>10230</v>
      </c>
      <c r="E162" t="str">
        <f>VLOOKUP(売上データ[[#This Row],[得意先コード]],得意先一覧[],2,FALSE)</f>
        <v>スポーツスクエア鳥居</v>
      </c>
      <c r="F162">
        <v>3020</v>
      </c>
      <c r="G162" t="str">
        <f>VLOOKUP(売上データ[[#This Row],[商品コード]],商品一覧[],2,FALSE)</f>
        <v>スキーブーツ</v>
      </c>
      <c r="H162" s="2">
        <v>23000</v>
      </c>
      <c r="I162" s="2">
        <v>10</v>
      </c>
      <c r="J162" s="2">
        <f>売上データ[[#This Row],[単価]]*売上データ[[#This Row],[数量]]</f>
        <v>230000</v>
      </c>
    </row>
    <row r="163" spans="2:10" x14ac:dyDescent="0.4">
      <c r="B163">
        <v>160</v>
      </c>
      <c r="C163" s="1">
        <v>44194</v>
      </c>
      <c r="D163">
        <v>10210</v>
      </c>
      <c r="E163" t="str">
        <f>VLOOKUP(売上データ[[#This Row],[得意先コード]],得意先一覧[],2,FALSE)</f>
        <v>富士デパート</v>
      </c>
      <c r="F163">
        <v>2020</v>
      </c>
      <c r="G163" t="str">
        <f>VLOOKUP(売上データ[[#This Row],[商品コード]],商品一覧[],2,FALSE)</f>
        <v>ゴルフボール</v>
      </c>
      <c r="H163" s="2">
        <v>1200</v>
      </c>
      <c r="I163" s="2">
        <v>50</v>
      </c>
      <c r="J163" s="2">
        <f>売上データ[[#This Row],[単価]]*売上データ[[#This Row],[数量]]</f>
        <v>60000</v>
      </c>
    </row>
    <row r="164" spans="2:10" x14ac:dyDescent="0.4">
      <c r="B164">
        <v>161</v>
      </c>
      <c r="C164" s="1">
        <v>44194</v>
      </c>
      <c r="D164">
        <v>10020</v>
      </c>
      <c r="E164" t="str">
        <f>VLOOKUP(売上データ[[#This Row],[得意先コード]],得意先一覧[],2,FALSE)</f>
        <v>富士スポーツ</v>
      </c>
      <c r="F164">
        <v>2010</v>
      </c>
      <c r="G164" t="str">
        <f>VLOOKUP(売上データ[[#This Row],[商品コード]],商品一覧[],2,FALSE)</f>
        <v>ゴルフクラブ</v>
      </c>
      <c r="H164" s="2">
        <v>68000</v>
      </c>
      <c r="I164" s="2">
        <v>5</v>
      </c>
      <c r="J164" s="2">
        <f>売上データ[[#This Row],[単価]]*売上データ[[#This Row],[数量]]</f>
        <v>340000</v>
      </c>
    </row>
    <row r="165" spans="2:10" x14ac:dyDescent="0.4">
      <c r="B165">
        <v>162</v>
      </c>
      <c r="C165" s="1">
        <v>44203</v>
      </c>
      <c r="D165">
        <v>10320</v>
      </c>
      <c r="E165" t="str">
        <f>VLOOKUP(売上データ[[#This Row],[得意先コード]],得意先一覧[],2,FALSE)</f>
        <v>草場スポーツ</v>
      </c>
      <c r="F165">
        <v>5010</v>
      </c>
      <c r="G165" t="str">
        <f>VLOOKUP(売上データ[[#This Row],[商品コード]],商品一覧[],2,FALSE)</f>
        <v>トレーナー</v>
      </c>
      <c r="H165" s="2">
        <v>9800</v>
      </c>
      <c r="I165" s="2">
        <v>4</v>
      </c>
      <c r="J165" s="2">
        <f>売上データ[[#This Row],[単価]]*売上データ[[#This Row],[数量]]</f>
        <v>39200</v>
      </c>
    </row>
    <row r="166" spans="2:10" x14ac:dyDescent="0.4">
      <c r="B166">
        <v>163</v>
      </c>
      <c r="C166" s="1">
        <v>44203</v>
      </c>
      <c r="D166">
        <v>10180</v>
      </c>
      <c r="E166" t="str">
        <f>VLOOKUP(売上データ[[#This Row],[得意先コード]],得意先一覧[],2,FALSE)</f>
        <v>いろは通信販売</v>
      </c>
      <c r="F166">
        <v>1030</v>
      </c>
      <c r="G166" t="str">
        <f>VLOOKUP(売上データ[[#This Row],[商品コード]],商品一覧[],2,FALSE)</f>
        <v>野球グローブ</v>
      </c>
      <c r="H166" s="2">
        <v>19800</v>
      </c>
      <c r="I166" s="2">
        <v>10</v>
      </c>
      <c r="J166" s="2">
        <f>売上データ[[#This Row],[単価]]*売上データ[[#This Row],[数量]]</f>
        <v>198000</v>
      </c>
    </row>
    <row r="167" spans="2:10" x14ac:dyDescent="0.4">
      <c r="B167">
        <v>164</v>
      </c>
      <c r="C167" s="1">
        <v>44204</v>
      </c>
      <c r="D167">
        <v>10300</v>
      </c>
      <c r="E167" t="str">
        <f>VLOOKUP(売上データ[[#This Row],[得意先コード]],得意先一覧[],2,FALSE)</f>
        <v>テニスショップ富士</v>
      </c>
      <c r="F167">
        <v>3010</v>
      </c>
      <c r="G167" t="str">
        <f>VLOOKUP(売上データ[[#This Row],[商品コード]],商品一覧[],2,FALSE)</f>
        <v>スキー板</v>
      </c>
      <c r="H167" s="2">
        <v>55000</v>
      </c>
      <c r="I167" s="2">
        <v>2</v>
      </c>
      <c r="J167" s="2">
        <f>売上データ[[#This Row],[単価]]*売上データ[[#This Row],[数量]]</f>
        <v>110000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86E72-8494-46FD-97BB-50C31C2391B1}">
  <dimension ref="B1:D14"/>
  <sheetViews>
    <sheetView workbookViewId="0"/>
  </sheetViews>
  <sheetFormatPr defaultRowHeight="18.75" x14ac:dyDescent="0.4"/>
  <cols>
    <col min="1" max="1" width="3.625" customWidth="1"/>
    <col min="2" max="2" width="13.25" bestFit="1" customWidth="1"/>
    <col min="3" max="3" width="17.25" bestFit="1" customWidth="1"/>
    <col min="4" max="4" width="7.5" bestFit="1" customWidth="1"/>
  </cols>
  <sheetData>
    <row r="1" spans="2:4" ht="24" x14ac:dyDescent="0.4">
      <c r="B1" s="3" t="s">
        <v>10</v>
      </c>
    </row>
    <row r="3" spans="2:4" x14ac:dyDescent="0.4">
      <c r="B3" t="s">
        <v>5</v>
      </c>
      <c r="C3" t="s">
        <v>6</v>
      </c>
      <c r="D3" t="s">
        <v>7</v>
      </c>
    </row>
    <row r="4" spans="2:4" x14ac:dyDescent="0.4">
      <c r="B4">
        <v>1010</v>
      </c>
      <c r="C4" t="s">
        <v>11</v>
      </c>
      <c r="D4" s="2">
        <v>18000</v>
      </c>
    </row>
    <row r="5" spans="2:4" x14ac:dyDescent="0.4">
      <c r="B5">
        <v>1020</v>
      </c>
      <c r="C5" t="s">
        <v>12</v>
      </c>
      <c r="D5" s="2">
        <v>15000</v>
      </c>
    </row>
    <row r="6" spans="2:4" x14ac:dyDescent="0.4">
      <c r="B6">
        <v>1030</v>
      </c>
      <c r="C6" t="s">
        <v>13</v>
      </c>
      <c r="D6" s="2">
        <v>19800</v>
      </c>
    </row>
    <row r="7" spans="2:4" x14ac:dyDescent="0.4">
      <c r="B7">
        <v>2010</v>
      </c>
      <c r="C7" t="s">
        <v>14</v>
      </c>
      <c r="D7" s="2">
        <v>68000</v>
      </c>
    </row>
    <row r="8" spans="2:4" x14ac:dyDescent="0.4">
      <c r="B8">
        <v>2020</v>
      </c>
      <c r="C8" t="s">
        <v>15</v>
      </c>
      <c r="D8" s="2">
        <v>1200</v>
      </c>
    </row>
    <row r="9" spans="2:4" x14ac:dyDescent="0.4">
      <c r="B9">
        <v>2030</v>
      </c>
      <c r="C9" t="s">
        <v>16</v>
      </c>
      <c r="D9" s="2">
        <v>28000</v>
      </c>
    </row>
    <row r="10" spans="2:4" x14ac:dyDescent="0.4">
      <c r="B10">
        <v>3010</v>
      </c>
      <c r="C10" t="s">
        <v>17</v>
      </c>
      <c r="D10" s="2">
        <v>55000</v>
      </c>
    </row>
    <row r="11" spans="2:4" x14ac:dyDescent="0.4">
      <c r="B11">
        <v>3020</v>
      </c>
      <c r="C11" t="s">
        <v>18</v>
      </c>
      <c r="D11" s="2">
        <v>23000</v>
      </c>
    </row>
    <row r="12" spans="2:4" x14ac:dyDescent="0.4">
      <c r="B12">
        <v>4010</v>
      </c>
      <c r="C12" t="s">
        <v>19</v>
      </c>
      <c r="D12" s="2">
        <v>16000</v>
      </c>
    </row>
    <row r="13" spans="2:4" x14ac:dyDescent="0.4">
      <c r="B13">
        <v>4020</v>
      </c>
      <c r="C13" t="s">
        <v>20</v>
      </c>
      <c r="D13" s="2">
        <v>1500</v>
      </c>
    </row>
    <row r="14" spans="2:4" x14ac:dyDescent="0.4">
      <c r="B14">
        <v>5010</v>
      </c>
      <c r="C14" t="s">
        <v>21</v>
      </c>
      <c r="D14" s="2">
        <v>9800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5209E-2DFC-4942-9E23-F730529E66DE}">
  <dimension ref="B1:C35"/>
  <sheetViews>
    <sheetView workbookViewId="0"/>
  </sheetViews>
  <sheetFormatPr defaultRowHeight="18.75" x14ac:dyDescent="0.4"/>
  <cols>
    <col min="1" max="1" width="3.625" customWidth="1"/>
    <col min="2" max="2" width="14" customWidth="1"/>
    <col min="3" max="3" width="21.375" bestFit="1" customWidth="1"/>
  </cols>
  <sheetData>
    <row r="1" spans="2:3" ht="24" x14ac:dyDescent="0.4">
      <c r="B1" s="3" t="s">
        <v>22</v>
      </c>
    </row>
    <row r="3" spans="2:3" x14ac:dyDescent="0.4">
      <c r="B3" t="s">
        <v>3</v>
      </c>
      <c r="C3" t="s">
        <v>4</v>
      </c>
    </row>
    <row r="4" spans="2:3" x14ac:dyDescent="0.4">
      <c r="B4">
        <v>10010</v>
      </c>
      <c r="C4" t="s">
        <v>23</v>
      </c>
    </row>
    <row r="5" spans="2:3" x14ac:dyDescent="0.4">
      <c r="B5">
        <v>10020</v>
      </c>
      <c r="C5" t="s">
        <v>24</v>
      </c>
    </row>
    <row r="6" spans="2:3" x14ac:dyDescent="0.4">
      <c r="B6">
        <v>10030</v>
      </c>
      <c r="C6" t="s">
        <v>25</v>
      </c>
    </row>
    <row r="7" spans="2:3" x14ac:dyDescent="0.4">
      <c r="B7">
        <v>10040</v>
      </c>
      <c r="C7" t="s">
        <v>26</v>
      </c>
    </row>
    <row r="8" spans="2:3" x14ac:dyDescent="0.4">
      <c r="B8">
        <v>10050</v>
      </c>
      <c r="C8" t="s">
        <v>27</v>
      </c>
    </row>
    <row r="9" spans="2:3" x14ac:dyDescent="0.4">
      <c r="B9">
        <v>10060</v>
      </c>
      <c r="C9" t="s">
        <v>28</v>
      </c>
    </row>
    <row r="10" spans="2:3" x14ac:dyDescent="0.4">
      <c r="B10">
        <v>10070</v>
      </c>
      <c r="C10" t="s">
        <v>29</v>
      </c>
    </row>
    <row r="11" spans="2:3" x14ac:dyDescent="0.4">
      <c r="B11">
        <v>10080</v>
      </c>
      <c r="C11" t="s">
        <v>30</v>
      </c>
    </row>
    <row r="12" spans="2:3" x14ac:dyDescent="0.4">
      <c r="B12">
        <v>10090</v>
      </c>
      <c r="C12" t="s">
        <v>31</v>
      </c>
    </row>
    <row r="13" spans="2:3" x14ac:dyDescent="0.4">
      <c r="B13">
        <v>10100</v>
      </c>
      <c r="C13" t="s">
        <v>32</v>
      </c>
    </row>
    <row r="14" spans="2:3" x14ac:dyDescent="0.4">
      <c r="B14">
        <v>10110</v>
      </c>
      <c r="C14" t="s">
        <v>33</v>
      </c>
    </row>
    <row r="15" spans="2:3" x14ac:dyDescent="0.4">
      <c r="B15">
        <v>10120</v>
      </c>
      <c r="C15" t="s">
        <v>34</v>
      </c>
    </row>
    <row r="16" spans="2:3" x14ac:dyDescent="0.4">
      <c r="B16">
        <v>10130</v>
      </c>
      <c r="C16" t="s">
        <v>35</v>
      </c>
    </row>
    <row r="17" spans="2:3" x14ac:dyDescent="0.4">
      <c r="B17">
        <v>10140</v>
      </c>
      <c r="C17" t="s">
        <v>36</v>
      </c>
    </row>
    <row r="18" spans="2:3" x14ac:dyDescent="0.4">
      <c r="B18">
        <v>10150</v>
      </c>
      <c r="C18" t="s">
        <v>37</v>
      </c>
    </row>
    <row r="19" spans="2:3" x14ac:dyDescent="0.4">
      <c r="B19">
        <v>10160</v>
      </c>
      <c r="C19" t="s">
        <v>38</v>
      </c>
    </row>
    <row r="20" spans="2:3" x14ac:dyDescent="0.4">
      <c r="B20">
        <v>10170</v>
      </c>
      <c r="C20" t="s">
        <v>39</v>
      </c>
    </row>
    <row r="21" spans="2:3" x14ac:dyDescent="0.4">
      <c r="B21">
        <v>10180</v>
      </c>
      <c r="C21" t="s">
        <v>40</v>
      </c>
    </row>
    <row r="22" spans="2:3" x14ac:dyDescent="0.4">
      <c r="B22">
        <v>10190</v>
      </c>
      <c r="C22" t="s">
        <v>41</v>
      </c>
    </row>
    <row r="23" spans="2:3" x14ac:dyDescent="0.4">
      <c r="B23">
        <v>10200</v>
      </c>
      <c r="C23" t="s">
        <v>42</v>
      </c>
    </row>
    <row r="24" spans="2:3" x14ac:dyDescent="0.4">
      <c r="B24">
        <v>10210</v>
      </c>
      <c r="C24" t="s">
        <v>43</v>
      </c>
    </row>
    <row r="25" spans="2:3" x14ac:dyDescent="0.4">
      <c r="B25">
        <v>10220</v>
      </c>
      <c r="C25" t="s">
        <v>44</v>
      </c>
    </row>
    <row r="26" spans="2:3" x14ac:dyDescent="0.4">
      <c r="B26">
        <v>10230</v>
      </c>
      <c r="C26" t="s">
        <v>45</v>
      </c>
    </row>
    <row r="27" spans="2:3" x14ac:dyDescent="0.4">
      <c r="B27">
        <v>10240</v>
      </c>
      <c r="C27" t="s">
        <v>46</v>
      </c>
    </row>
    <row r="28" spans="2:3" x14ac:dyDescent="0.4">
      <c r="B28">
        <v>10250</v>
      </c>
      <c r="C28" t="s">
        <v>47</v>
      </c>
    </row>
    <row r="29" spans="2:3" x14ac:dyDescent="0.4">
      <c r="B29">
        <v>10260</v>
      </c>
      <c r="C29" t="s">
        <v>48</v>
      </c>
    </row>
    <row r="30" spans="2:3" x14ac:dyDescent="0.4">
      <c r="B30">
        <v>10270</v>
      </c>
      <c r="C30" t="s">
        <v>49</v>
      </c>
    </row>
    <row r="31" spans="2:3" x14ac:dyDescent="0.4">
      <c r="B31">
        <v>10280</v>
      </c>
      <c r="C31" t="s">
        <v>50</v>
      </c>
    </row>
    <row r="32" spans="2:3" x14ac:dyDescent="0.4">
      <c r="B32">
        <v>10290</v>
      </c>
      <c r="C32" t="s">
        <v>51</v>
      </c>
    </row>
    <row r="33" spans="2:3" x14ac:dyDescent="0.4">
      <c r="B33">
        <v>10300</v>
      </c>
      <c r="C33" t="s">
        <v>52</v>
      </c>
    </row>
    <row r="34" spans="2:3" x14ac:dyDescent="0.4">
      <c r="B34">
        <v>10310</v>
      </c>
      <c r="C34" t="s">
        <v>53</v>
      </c>
    </row>
    <row r="35" spans="2:3" x14ac:dyDescent="0.4">
      <c r="B35">
        <v>10320</v>
      </c>
      <c r="C35" t="s">
        <v>54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下期売上</vt:lpstr>
      <vt:lpstr>商品</vt:lpstr>
      <vt:lpstr>得意先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2019-07-16T00:25:23Z</dcterms:created>
  <dcterms:modified xsi:type="dcterms:W3CDTF">2021-04-01T05:11:25Z</dcterms:modified>
</cp:coreProperties>
</file>