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富士太郎\Desktop\ExcelExpert\20200330修正\題材\"/>
    </mc:Choice>
  </mc:AlternateContent>
  <xr:revisionPtr revIDLastSave="0" documentId="13_ncr:1_{44FC4F32-738B-4E69-A206-304EEE827C65}" xr6:coauthVersionLast="36" xr6:coauthVersionMax="45" xr10:uidLastSave="{00000000-0000-0000-0000-000000000000}"/>
  <bookViews>
    <workbookView xWindow="0" yWindow="0" windowWidth="19200" windowHeight="7455" xr2:uid="{00000000-000D-0000-FFFF-FFFF00000000}"/>
  </bookViews>
  <sheets>
    <sheet name="売上データ" sheetId="2" r:id="rId1"/>
    <sheet name="商品一覧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2" l="1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F4" i="2"/>
  <c r="E4" i="2"/>
  <c r="H46" i="2" l="1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<sst xmlns="http://schemas.openxmlformats.org/spreadsheetml/2006/main" count="23" uniqueCount="20">
  <si>
    <t>売上データ</t>
    <rPh sb="0" eb="2">
      <t>ウリアゲ</t>
    </rPh>
    <phoneticPr fontId="4"/>
  </si>
  <si>
    <t>商品一覧</t>
    <rPh sb="0" eb="2">
      <t>ショウヒン</t>
    </rPh>
    <rPh sb="2" eb="4">
      <t>イチラン</t>
    </rPh>
    <phoneticPr fontId="4"/>
  </si>
  <si>
    <t>No.</t>
    <phoneticPr fontId="4"/>
  </si>
  <si>
    <t>売上日</t>
    <rPh sb="0" eb="3">
      <t>ウリアゲビ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</si>
  <si>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</si>
  <si>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</si>
  <si>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</si>
  <si>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</si>
  <si>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バット（木製）</t>
    <rPh sb="4" eb="6">
      <t>モクセイ</t>
    </rPh>
    <phoneticPr fontId="4"/>
  </si>
  <si>
    <t>バット（金属製）</t>
    <rPh sb="4" eb="7">
      <t>キンゾクセイ</t>
    </rPh>
    <phoneticPr fontId="4"/>
  </si>
  <si>
    <t>野球グローブ</t>
    <rPh sb="0" eb="2">
      <t>ヤキュウ</t>
    </rPh>
    <phoneticPr fontId="4"/>
  </si>
  <si>
    <t>ゴルフクラブ</t>
    <phoneticPr fontId="4"/>
  </si>
  <si>
    <t>ゴルフボール</t>
    <phoneticPr fontId="4"/>
  </si>
  <si>
    <t>ゴルフシューズ</t>
    <phoneticPr fontId="4"/>
  </si>
  <si>
    <t>スキー板</t>
    <rPh sb="3" eb="4">
      <t>イタ</t>
    </rPh>
    <phoneticPr fontId="4"/>
  </si>
  <si>
    <t>スキーブーツ</t>
    <phoneticPr fontId="4"/>
  </si>
  <si>
    <t>テニスラケット</t>
    <phoneticPr fontId="4"/>
  </si>
  <si>
    <t>テニスボール</t>
    <phoneticPr fontId="4"/>
  </si>
  <si>
    <t>トレーナー</t>
    <phoneticPr fontId="4"/>
  </si>
  <si>
    <t>商品コード</t>
    <rPh sb="0" eb="2">
      <t>ショウヒン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</si>
</sst>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0" borderId="1" xfId="1" applyBorder="1">
      <alignment vertical="center"/>
    </xf>
    <xf numFmtId="14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0" fontId="7" fillId="0" borderId="1" xfId="1" applyFont="1" applyBorder="1">
      <alignment vertical="center"/>
    </xf>
    <xf numFmtId="38" fontId="7" fillId="0" borderId="1" xfId="2" applyFont="1" applyBorder="1">
      <alignment vertical="center"/>
    </xf>
    <xf numFmtId="0" fontId="1" fillId="0" borderId="1" xfId="1" applyFill="1" applyBorder="1">
      <alignment vertical="center"/>
    </xf>
    <xf numFmtId="14" fontId="1" fillId="0" borderId="1" xfId="1" applyNumberFormat="1" applyFill="1" applyBorder="1">
      <alignment vertical="center"/>
    </xf>
    <xf numFmtId="38" fontId="0" fillId="0" borderId="1" xfId="2" applyFont="1" applyFill="1" applyBorder="1">
      <alignment vertical="center"/>
    </xf>
    <xf numFmtId="38" fontId="1" fillId="0" borderId="1" xfId="3" applyFont="1" applyFill="1" applyBorder="1">
      <alignment vertical="center"/>
    </xf>
    <xf numFmtId="38" fontId="1" fillId="0" borderId="1" xfId="3" applyFont="1" applyBorder="1">
      <alignment vertical="center"/>
    </xf>
  </cellXfs>
  <cellStyles count="4">
    <cellStyle name="桁区切り" xfId="3" builtinId="6"/>
    <cellStyle name="桁区切り 2" xfId="2" xr:uid="{E5CB1F7C-7DCF-4949-A995-0431AF998DDB}"/>
    <cellStyle name="標準" xfId="0" builtinId="0"/>
    <cellStyle name="標準 2" xfId="1" xr:uid="{7FE0A56A-7F31-43A4-ADF8-EF6F0B5A1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10DE5-391A-4B27-A063-2F4773EF3521}">
  <sheetPr codeName="Sheet1"/>
  <dimension ref="B1:H46"/>
  <sheetViews>
    <sheetView tabSelected="1" workbookViewId="0"/>
  </sheetViews>
  <sheetFormatPr defaultRowHeight="18.75" x14ac:dyDescent="0.4"/>
  <cols>
    <col min="1" max="1" width="3.625" style="2" customWidth="1"/>
    <col min="2" max="2" width="4.625" style="2" customWidth="1"/>
    <col min="3" max="3" width="11.375" style="2" bestFit="1" customWidth="1"/>
    <col min="4" max="4" width="11.25" style="2" bestFit="1" customWidth="1"/>
    <col min="5" max="5" width="17.25" style="2" bestFit="1" customWidth="1"/>
    <col min="6" max="6" width="9" style="2" customWidth="1"/>
    <col min="7" max="7" width="7.5" style="2" bestFit="1" customWidth="1"/>
    <col min="8" max="8" width="11.875" style="2" bestFit="1" customWidth="1"/>
    <col min="9" max="16384" width="9" style="2"/>
  </cols>
  <sheetData>
    <row r="1" spans="2:8" ht="24" x14ac:dyDescent="0.4">
      <c r="B1" s="1" t="s">
        <v>0</v>
      </c>
    </row>
    <row r="3" spans="2:8" x14ac:dyDescent="0.4">
      <c r="B3" s="3" t="s">
        <v>2</v>
      </c>
      <c r="C3" s="4" t="s">
        <v>3</v>
      </c>
      <c r="D3" s="5" t="s">
        <v>19</v>
      </c>
      <c r="E3" s="4" t="s">
        <v>4</v>
      </c>
      <c r="F3" s="4" t="s">
        <v>5</v>
      </c>
      <c r="G3" s="4" t="s">
        <v>6</v>
      </c>
      <c r="H3" s="4" t="s">
        <v>7</v>
      </c>
    </row>
    <row r="4" spans="2:8" x14ac:dyDescent="0.4">
      <c r="B4" s="12">
        <v>1</v>
      </c>
      <c r="C4" s="13">
        <v>44136</v>
      </c>
      <c r="D4" s="7">
        <v>1030</v>
      </c>
      <c r="E4" s="12" t="str">
        <f>VLOOKUP(D4,商品一覧!$B$4:$D$14,2,FALSE)</f>
        <v>野球グローブ</v>
      </c>
      <c r="F4" s="14">
        <f>VLOOKUP(D4,商品一覧!$B$4:$D$14,3,FALSE)</f>
        <v>19800</v>
      </c>
      <c r="G4" s="15">
        <v>10</v>
      </c>
      <c r="H4" s="14">
        <f t="shared" ref="H4:H46" si="0">F4*G4</f>
        <v>198000</v>
      </c>
    </row>
    <row r="5" spans="2:8" x14ac:dyDescent="0.4">
      <c r="B5" s="12">
        <v>2</v>
      </c>
      <c r="C5" s="13">
        <v>44136</v>
      </c>
      <c r="D5" s="7">
        <v>1010</v>
      </c>
      <c r="E5" s="12" t="str">
        <f>VLOOKUP(D5,商品一覧!$B$4:$D$14,2,FALSE)</f>
        <v>バット（木製）</v>
      </c>
      <c r="F5" s="14">
        <f>VLOOKUP(D5,商品一覧!$B$4:$D$14,3,FALSE)</f>
        <v>18000</v>
      </c>
      <c r="G5" s="15">
        <v>3</v>
      </c>
      <c r="H5" s="14">
        <f t="shared" si="0"/>
        <v>54000</v>
      </c>
    </row>
    <row r="6" spans="2:8" x14ac:dyDescent="0.4">
      <c r="B6" s="12">
        <v>3</v>
      </c>
      <c r="C6" s="13">
        <v>44139</v>
      </c>
      <c r="D6" s="7">
        <v>1020</v>
      </c>
      <c r="E6" s="12" t="str">
        <f>VLOOKUP(D6,商品一覧!$B$4:$D$14,2,FALSE)</f>
        <v>バット（金属製）</v>
      </c>
      <c r="F6" s="14">
        <f>VLOOKUP(D6,商品一覧!$B$4:$D$14,3,FALSE)</f>
        <v>15000</v>
      </c>
      <c r="G6" s="15">
        <v>5</v>
      </c>
      <c r="H6" s="14">
        <f t="shared" si="0"/>
        <v>75000</v>
      </c>
    </row>
    <row r="7" spans="2:8" x14ac:dyDescent="0.4">
      <c r="B7" s="12">
        <v>4</v>
      </c>
      <c r="C7" s="13">
        <v>44139</v>
      </c>
      <c r="D7" s="7">
        <v>1030</v>
      </c>
      <c r="E7" s="12" t="str">
        <f>VLOOKUP(D7,商品一覧!$B$4:$D$14,2,FALSE)</f>
        <v>野球グローブ</v>
      </c>
      <c r="F7" s="14">
        <f>VLOOKUP(D7,商品一覧!$B$4:$D$14,3,FALSE)</f>
        <v>19800</v>
      </c>
      <c r="G7" s="15">
        <v>4</v>
      </c>
      <c r="H7" s="14">
        <f t="shared" si="0"/>
        <v>79200</v>
      </c>
    </row>
    <row r="8" spans="2:8" x14ac:dyDescent="0.4">
      <c r="B8" s="12">
        <v>5</v>
      </c>
      <c r="C8" s="13">
        <v>44140</v>
      </c>
      <c r="D8" s="7">
        <v>1010</v>
      </c>
      <c r="E8" s="12" t="str">
        <f>VLOOKUP(D8,商品一覧!$B$4:$D$14,2,FALSE)</f>
        <v>バット（木製）</v>
      </c>
      <c r="F8" s="14">
        <f>VLOOKUP(D8,商品一覧!$B$4:$D$14,3,FALSE)</f>
        <v>18000</v>
      </c>
      <c r="G8" s="15">
        <v>10</v>
      </c>
      <c r="H8" s="14">
        <f t="shared" si="0"/>
        <v>180000</v>
      </c>
    </row>
    <row r="9" spans="2:8" x14ac:dyDescent="0.4">
      <c r="B9" s="7">
        <v>6</v>
      </c>
      <c r="C9" s="8">
        <v>44141</v>
      </c>
      <c r="D9" s="7">
        <v>5010</v>
      </c>
      <c r="E9" s="7" t="str">
        <f>VLOOKUP(D9,商品一覧!$B$4:$D$14,2,FALSE)</f>
        <v>トレーナー</v>
      </c>
      <c r="F9" s="9">
        <f>VLOOKUP(D9,商品一覧!$B$4:$D$14,3,FALSE)</f>
        <v>9800</v>
      </c>
      <c r="G9" s="16">
        <v>4</v>
      </c>
      <c r="H9" s="9">
        <f t="shared" si="0"/>
        <v>39200</v>
      </c>
    </row>
    <row r="10" spans="2:8" x14ac:dyDescent="0.4">
      <c r="B10" s="7">
        <v>7</v>
      </c>
      <c r="C10" s="8">
        <v>44142</v>
      </c>
      <c r="D10" s="7">
        <v>2010</v>
      </c>
      <c r="E10" s="7" t="str">
        <f>VLOOKUP(D10,商品一覧!$B$4:$D$14,2,FALSE)</f>
        <v>ゴルフクラブ</v>
      </c>
      <c r="F10" s="9">
        <f>VLOOKUP(D10,商品一覧!$B$4:$D$14,3,FALSE)</f>
        <v>68000</v>
      </c>
      <c r="G10" s="16">
        <v>15</v>
      </c>
      <c r="H10" s="9">
        <f t="shared" si="0"/>
        <v>1020000</v>
      </c>
    </row>
    <row r="11" spans="2:8" x14ac:dyDescent="0.4">
      <c r="B11" s="7">
        <v>8</v>
      </c>
      <c r="C11" s="8">
        <v>44142</v>
      </c>
      <c r="D11" s="7">
        <v>1020</v>
      </c>
      <c r="E11" s="7" t="str">
        <f>VLOOKUP(D11,商品一覧!$B$4:$D$14,2,FALSE)</f>
        <v>バット（金属製）</v>
      </c>
      <c r="F11" s="9">
        <f>VLOOKUP(D11,商品一覧!$B$4:$D$14,3,FALSE)</f>
        <v>15000</v>
      </c>
      <c r="G11" s="16">
        <v>20</v>
      </c>
      <c r="H11" s="9">
        <f t="shared" si="0"/>
        <v>300000</v>
      </c>
    </row>
    <row r="12" spans="2:8" x14ac:dyDescent="0.4">
      <c r="B12" s="12">
        <v>9</v>
      </c>
      <c r="C12" s="13">
        <v>44147</v>
      </c>
      <c r="D12" s="7">
        <v>1010</v>
      </c>
      <c r="E12" s="12" t="str">
        <f>VLOOKUP(D12,商品一覧!$B$4:$D$14,2,FALSE)</f>
        <v>バット（木製）</v>
      </c>
      <c r="F12" s="14">
        <f>VLOOKUP(D12,商品一覧!$B$4:$D$14,3,FALSE)</f>
        <v>18000</v>
      </c>
      <c r="G12" s="15">
        <v>30</v>
      </c>
      <c r="H12" s="14">
        <f t="shared" si="0"/>
        <v>540000</v>
      </c>
    </row>
    <row r="13" spans="2:8" x14ac:dyDescent="0.4">
      <c r="B13" s="7">
        <v>10</v>
      </c>
      <c r="C13" s="8">
        <v>44147</v>
      </c>
      <c r="D13" s="7">
        <v>1020</v>
      </c>
      <c r="E13" s="7" t="str">
        <f>VLOOKUP(D13,商品一覧!$B$4:$D$14,2,FALSE)</f>
        <v>バット（金属製）</v>
      </c>
      <c r="F13" s="9">
        <f>VLOOKUP(D13,商品一覧!$B$4:$D$14,3,FALSE)</f>
        <v>15000</v>
      </c>
      <c r="G13" s="16">
        <v>10</v>
      </c>
      <c r="H13" s="9">
        <f t="shared" si="0"/>
        <v>150000</v>
      </c>
    </row>
    <row r="14" spans="2:8" x14ac:dyDescent="0.4">
      <c r="B14" s="12">
        <v>11</v>
      </c>
      <c r="C14" s="13">
        <v>44148</v>
      </c>
      <c r="D14" s="7">
        <v>1010</v>
      </c>
      <c r="E14" s="12" t="str">
        <f>VLOOKUP(D14,商品一覧!$B$4:$D$14,2,FALSE)</f>
        <v>バット（木製）</v>
      </c>
      <c r="F14" s="14">
        <f>VLOOKUP(D14,商品一覧!$B$4:$D$14,3,FALSE)</f>
        <v>18000</v>
      </c>
      <c r="G14" s="15">
        <v>15</v>
      </c>
      <c r="H14" s="14">
        <f t="shared" si="0"/>
        <v>270000</v>
      </c>
    </row>
    <row r="15" spans="2:8" x14ac:dyDescent="0.4">
      <c r="B15" s="7">
        <v>12</v>
      </c>
      <c r="C15" s="8">
        <v>44148</v>
      </c>
      <c r="D15" s="7">
        <v>5010</v>
      </c>
      <c r="E15" s="7" t="str">
        <f>VLOOKUP(D15,商品一覧!$B$4:$D$14,2,FALSE)</f>
        <v>トレーナー</v>
      </c>
      <c r="F15" s="9">
        <f>VLOOKUP(D15,商品一覧!$B$4:$D$14,3,FALSE)</f>
        <v>9800</v>
      </c>
      <c r="G15" s="16">
        <v>4</v>
      </c>
      <c r="H15" s="9">
        <f t="shared" si="0"/>
        <v>39200</v>
      </c>
    </row>
    <row r="16" spans="2:8" x14ac:dyDescent="0.4">
      <c r="B16" s="7">
        <v>13</v>
      </c>
      <c r="C16" s="8">
        <v>44149</v>
      </c>
      <c r="D16" s="7">
        <v>4010</v>
      </c>
      <c r="E16" s="7" t="str">
        <f>VLOOKUP(D16,商品一覧!$B$4:$D$14,2,FALSE)</f>
        <v>テニスラケット</v>
      </c>
      <c r="F16" s="9">
        <f>VLOOKUP(D16,商品一覧!$B$4:$D$14,3,FALSE)</f>
        <v>16000</v>
      </c>
      <c r="G16" s="16">
        <v>4</v>
      </c>
      <c r="H16" s="9">
        <f t="shared" si="0"/>
        <v>64000</v>
      </c>
    </row>
    <row r="17" spans="2:8" x14ac:dyDescent="0.4">
      <c r="B17" s="7">
        <v>14</v>
      </c>
      <c r="C17" s="8">
        <v>44149</v>
      </c>
      <c r="D17" s="7">
        <v>3020</v>
      </c>
      <c r="E17" s="7" t="str">
        <f>VLOOKUP(D17,商品一覧!$B$4:$D$14,2,FALSE)</f>
        <v>スキーブーツ</v>
      </c>
      <c r="F17" s="9">
        <f>VLOOKUP(D17,商品一覧!$B$4:$D$14,3,FALSE)</f>
        <v>23000</v>
      </c>
      <c r="G17" s="16">
        <v>2</v>
      </c>
      <c r="H17" s="9">
        <f t="shared" si="0"/>
        <v>46000</v>
      </c>
    </row>
    <row r="18" spans="2:8" x14ac:dyDescent="0.4">
      <c r="B18" s="7">
        <v>15</v>
      </c>
      <c r="C18" s="8">
        <v>44149</v>
      </c>
      <c r="D18" s="7">
        <v>4010</v>
      </c>
      <c r="E18" s="7" t="str">
        <f>VLOOKUP(D18,商品一覧!$B$4:$D$14,2,FALSE)</f>
        <v>テニスラケット</v>
      </c>
      <c r="F18" s="9">
        <f>VLOOKUP(D18,商品一覧!$B$4:$D$14,3,FALSE)</f>
        <v>16000</v>
      </c>
      <c r="G18" s="16">
        <v>50</v>
      </c>
      <c r="H18" s="9">
        <f t="shared" si="0"/>
        <v>800000</v>
      </c>
    </row>
    <row r="19" spans="2:8" x14ac:dyDescent="0.4">
      <c r="B19" s="7">
        <v>16</v>
      </c>
      <c r="C19" s="8">
        <v>44150</v>
      </c>
      <c r="D19" s="7">
        <v>1030</v>
      </c>
      <c r="E19" s="7" t="str">
        <f>VLOOKUP(D19,商品一覧!$B$4:$D$14,2,FALSE)</f>
        <v>野球グローブ</v>
      </c>
      <c r="F19" s="9">
        <f>VLOOKUP(D19,商品一覧!$B$4:$D$14,3,FALSE)</f>
        <v>19800</v>
      </c>
      <c r="G19" s="16">
        <v>10</v>
      </c>
      <c r="H19" s="9">
        <f t="shared" si="0"/>
        <v>198000</v>
      </c>
    </row>
    <row r="20" spans="2:8" x14ac:dyDescent="0.4">
      <c r="B20" s="7">
        <v>17</v>
      </c>
      <c r="C20" s="8">
        <v>44150</v>
      </c>
      <c r="D20" s="7">
        <v>2030</v>
      </c>
      <c r="E20" s="7" t="str">
        <f>VLOOKUP(D20,商品一覧!$B$4:$D$14,2,FALSE)</f>
        <v>ゴルフシューズ</v>
      </c>
      <c r="F20" s="9">
        <f>VLOOKUP(D20,商品一覧!$B$4:$D$14,3,FALSE)</f>
        <v>28000</v>
      </c>
      <c r="G20" s="16">
        <v>5</v>
      </c>
      <c r="H20" s="9">
        <f t="shared" si="0"/>
        <v>140000</v>
      </c>
    </row>
    <row r="21" spans="2:8" x14ac:dyDescent="0.4">
      <c r="B21" s="12">
        <v>18</v>
      </c>
      <c r="C21" s="13">
        <v>44153</v>
      </c>
      <c r="D21" s="7">
        <v>4020</v>
      </c>
      <c r="E21" s="12" t="str">
        <f>VLOOKUP(D21,商品一覧!$B$4:$D$14,2,FALSE)</f>
        <v>テニスボール</v>
      </c>
      <c r="F21" s="14">
        <f>VLOOKUP(D21,商品一覧!$B$4:$D$14,3,FALSE)</f>
        <v>1500</v>
      </c>
      <c r="G21" s="15">
        <v>25</v>
      </c>
      <c r="H21" s="14">
        <f t="shared" si="0"/>
        <v>37500</v>
      </c>
    </row>
    <row r="22" spans="2:8" x14ac:dyDescent="0.4">
      <c r="B22" s="7">
        <v>19</v>
      </c>
      <c r="C22" s="8">
        <v>44153</v>
      </c>
      <c r="D22" s="7">
        <v>4010</v>
      </c>
      <c r="E22" s="7" t="str">
        <f>VLOOKUP(D22,商品一覧!$B$4:$D$14,2,FALSE)</f>
        <v>テニスラケット</v>
      </c>
      <c r="F22" s="9">
        <f>VLOOKUP(D22,商品一覧!$B$4:$D$14,3,FALSE)</f>
        <v>16000</v>
      </c>
      <c r="G22" s="16">
        <v>6</v>
      </c>
      <c r="H22" s="9">
        <f t="shared" si="0"/>
        <v>96000</v>
      </c>
    </row>
    <row r="23" spans="2:8" x14ac:dyDescent="0.4">
      <c r="B23" s="12">
        <v>20</v>
      </c>
      <c r="C23" s="13">
        <v>44153</v>
      </c>
      <c r="D23" s="7">
        <v>1020</v>
      </c>
      <c r="E23" s="12" t="str">
        <f>VLOOKUP(D23,商品一覧!$B$4:$D$14,2,FALSE)</f>
        <v>バット（金属製）</v>
      </c>
      <c r="F23" s="14">
        <f>VLOOKUP(D23,商品一覧!$B$4:$D$14,3,FALSE)</f>
        <v>15000</v>
      </c>
      <c r="G23" s="15">
        <v>30</v>
      </c>
      <c r="H23" s="14">
        <f t="shared" si="0"/>
        <v>450000</v>
      </c>
    </row>
    <row r="24" spans="2:8" x14ac:dyDescent="0.4">
      <c r="B24" s="7">
        <v>21</v>
      </c>
      <c r="C24" s="8">
        <v>44154</v>
      </c>
      <c r="D24" s="7">
        <v>1030</v>
      </c>
      <c r="E24" s="7" t="str">
        <f>VLOOKUP(D24,商品一覧!$B$4:$D$14,2,FALSE)</f>
        <v>野球グローブ</v>
      </c>
      <c r="F24" s="9">
        <f>VLOOKUP(D24,商品一覧!$B$4:$D$14,3,FALSE)</f>
        <v>19800</v>
      </c>
      <c r="G24" s="16">
        <v>2</v>
      </c>
      <c r="H24" s="9">
        <f t="shared" si="0"/>
        <v>39600</v>
      </c>
    </row>
    <row r="25" spans="2:8" x14ac:dyDescent="0.4">
      <c r="B25" s="7">
        <v>22</v>
      </c>
      <c r="C25" s="8">
        <v>44154</v>
      </c>
      <c r="D25" s="12">
        <v>1020</v>
      </c>
      <c r="E25" s="7" t="str">
        <f>VLOOKUP(D25,商品一覧!$B$4:$D$14,2,FALSE)</f>
        <v>バット（金属製）</v>
      </c>
      <c r="F25" s="9">
        <f>VLOOKUP(D25,商品一覧!$B$4:$D$14,3,FALSE)</f>
        <v>15000</v>
      </c>
      <c r="G25" s="16">
        <v>2</v>
      </c>
      <c r="H25" s="9">
        <f t="shared" si="0"/>
        <v>30000</v>
      </c>
    </row>
    <row r="26" spans="2:8" x14ac:dyDescent="0.4">
      <c r="B26" s="7">
        <v>23</v>
      </c>
      <c r="C26" s="8">
        <v>44154</v>
      </c>
      <c r="D26" s="12">
        <v>2030</v>
      </c>
      <c r="E26" s="7" t="str">
        <f>VLOOKUP(D26,商品一覧!$B$4:$D$14,2,FALSE)</f>
        <v>ゴルフシューズ</v>
      </c>
      <c r="F26" s="9">
        <f>VLOOKUP(D26,商品一覧!$B$4:$D$14,3,FALSE)</f>
        <v>28000</v>
      </c>
      <c r="G26" s="16">
        <v>10</v>
      </c>
      <c r="H26" s="9">
        <f t="shared" si="0"/>
        <v>280000</v>
      </c>
    </row>
    <row r="27" spans="2:8" x14ac:dyDescent="0.4">
      <c r="B27" s="7">
        <v>24</v>
      </c>
      <c r="C27" s="8">
        <v>44154</v>
      </c>
      <c r="D27" s="12">
        <v>3020</v>
      </c>
      <c r="E27" s="7" t="str">
        <f>VLOOKUP(D27,商品一覧!$B$4:$D$14,2,FALSE)</f>
        <v>スキーブーツ</v>
      </c>
      <c r="F27" s="9">
        <f>VLOOKUP(D27,商品一覧!$B$4:$D$14,3,FALSE)</f>
        <v>23000</v>
      </c>
      <c r="G27" s="16">
        <v>12</v>
      </c>
      <c r="H27" s="9">
        <f t="shared" si="0"/>
        <v>276000</v>
      </c>
    </row>
    <row r="28" spans="2:8" x14ac:dyDescent="0.4">
      <c r="B28" s="7">
        <v>25</v>
      </c>
      <c r="C28" s="8">
        <v>44155</v>
      </c>
      <c r="D28" s="12">
        <v>1010</v>
      </c>
      <c r="E28" s="7" t="str">
        <f>VLOOKUP(D28,商品一覧!$B$4:$D$14,2,FALSE)</f>
        <v>バット（木製）</v>
      </c>
      <c r="F28" s="9">
        <f>VLOOKUP(D28,商品一覧!$B$4:$D$14,3,FALSE)</f>
        <v>18000</v>
      </c>
      <c r="G28" s="16">
        <v>5</v>
      </c>
      <c r="H28" s="9">
        <f t="shared" si="0"/>
        <v>90000</v>
      </c>
    </row>
    <row r="29" spans="2:8" x14ac:dyDescent="0.4">
      <c r="B29" s="7">
        <v>26</v>
      </c>
      <c r="C29" s="8">
        <v>44155</v>
      </c>
      <c r="D29" s="12">
        <v>3010</v>
      </c>
      <c r="E29" s="7" t="str">
        <f>VLOOKUP(D29,商品一覧!$B$4:$D$14,2,FALSE)</f>
        <v>スキー板</v>
      </c>
      <c r="F29" s="9">
        <f>VLOOKUP(D29,商品一覧!$B$4:$D$14,3,FALSE)</f>
        <v>55000</v>
      </c>
      <c r="G29" s="16">
        <v>3</v>
      </c>
      <c r="H29" s="9">
        <f t="shared" si="0"/>
        <v>165000</v>
      </c>
    </row>
    <row r="30" spans="2:8" x14ac:dyDescent="0.4">
      <c r="B30" s="7">
        <v>27</v>
      </c>
      <c r="C30" s="8">
        <v>44155</v>
      </c>
      <c r="D30" s="7">
        <v>1020</v>
      </c>
      <c r="E30" s="7" t="str">
        <f>VLOOKUP(D30,商品一覧!$B$4:$D$14,2,FALSE)</f>
        <v>バット（金属製）</v>
      </c>
      <c r="F30" s="9">
        <f>VLOOKUP(D30,商品一覧!$B$4:$D$14,3,FALSE)</f>
        <v>15000</v>
      </c>
      <c r="G30" s="16">
        <v>5</v>
      </c>
      <c r="H30" s="9">
        <f t="shared" si="0"/>
        <v>75000</v>
      </c>
    </row>
    <row r="31" spans="2:8" x14ac:dyDescent="0.4">
      <c r="B31" s="7">
        <v>28</v>
      </c>
      <c r="C31" s="8">
        <v>44155</v>
      </c>
      <c r="D31" s="7">
        <v>4010</v>
      </c>
      <c r="E31" s="7" t="str">
        <f>VLOOKUP(D31,商品一覧!$B$4:$D$14,2,FALSE)</f>
        <v>テニスラケット</v>
      </c>
      <c r="F31" s="9">
        <f>VLOOKUP(D31,商品一覧!$B$4:$D$14,3,FALSE)</f>
        <v>16000</v>
      </c>
      <c r="G31" s="16">
        <v>3</v>
      </c>
      <c r="H31" s="9">
        <f t="shared" si="0"/>
        <v>48000</v>
      </c>
    </row>
    <row r="32" spans="2:8" x14ac:dyDescent="0.4">
      <c r="B32" s="7">
        <v>29</v>
      </c>
      <c r="C32" s="8">
        <v>44156</v>
      </c>
      <c r="D32" s="7">
        <v>1030</v>
      </c>
      <c r="E32" s="7" t="str">
        <f>VLOOKUP(D32,商品一覧!$B$4:$D$14,2,FALSE)</f>
        <v>野球グローブ</v>
      </c>
      <c r="F32" s="9">
        <f>VLOOKUP(D32,商品一覧!$B$4:$D$14,3,FALSE)</f>
        <v>19800</v>
      </c>
      <c r="G32" s="16">
        <v>9</v>
      </c>
      <c r="H32" s="9">
        <f t="shared" si="0"/>
        <v>178200</v>
      </c>
    </row>
    <row r="33" spans="2:8" x14ac:dyDescent="0.4">
      <c r="B33" s="7">
        <v>30</v>
      </c>
      <c r="C33" s="8">
        <v>44156</v>
      </c>
      <c r="D33" s="12">
        <v>1020</v>
      </c>
      <c r="E33" s="7" t="str">
        <f>VLOOKUP(D33,商品一覧!$B$4:$D$14,2,FALSE)</f>
        <v>バット（金属製）</v>
      </c>
      <c r="F33" s="9">
        <f>VLOOKUP(D33,商品一覧!$B$4:$D$14,3,FALSE)</f>
        <v>15000</v>
      </c>
      <c r="G33" s="16">
        <v>15</v>
      </c>
      <c r="H33" s="9">
        <f t="shared" si="0"/>
        <v>225000</v>
      </c>
    </row>
    <row r="34" spans="2:8" x14ac:dyDescent="0.4">
      <c r="B34" s="7">
        <v>31</v>
      </c>
      <c r="C34" s="8">
        <v>44156</v>
      </c>
      <c r="D34" s="7">
        <v>5010</v>
      </c>
      <c r="E34" s="7" t="str">
        <f>VLOOKUP(D34,商品一覧!$B$4:$D$14,2,FALSE)</f>
        <v>トレーナー</v>
      </c>
      <c r="F34" s="9">
        <f>VLOOKUP(D34,商品一覧!$B$4:$D$14,3,FALSE)</f>
        <v>9800</v>
      </c>
      <c r="G34" s="16">
        <v>10</v>
      </c>
      <c r="H34" s="9">
        <f t="shared" si="0"/>
        <v>98000</v>
      </c>
    </row>
    <row r="35" spans="2:8" x14ac:dyDescent="0.4">
      <c r="B35" s="7">
        <v>32</v>
      </c>
      <c r="C35" s="8">
        <v>44157</v>
      </c>
      <c r="D35" s="12">
        <v>2010</v>
      </c>
      <c r="E35" s="7" t="str">
        <f>VLOOKUP(D35,商品一覧!$B$4:$D$14,2,FALSE)</f>
        <v>ゴルフクラブ</v>
      </c>
      <c r="F35" s="9">
        <f>VLOOKUP(D35,商品一覧!$B$4:$D$14,3,FALSE)</f>
        <v>68000</v>
      </c>
      <c r="G35" s="16">
        <v>15</v>
      </c>
      <c r="H35" s="9">
        <f t="shared" si="0"/>
        <v>1020000</v>
      </c>
    </row>
    <row r="36" spans="2:8" x14ac:dyDescent="0.4">
      <c r="B36" s="7">
        <v>33</v>
      </c>
      <c r="C36" s="8">
        <v>44157</v>
      </c>
      <c r="D36" s="7">
        <v>2030</v>
      </c>
      <c r="E36" s="7" t="str">
        <f>VLOOKUP(D36,商品一覧!$B$4:$D$14,2,FALSE)</f>
        <v>ゴルフシューズ</v>
      </c>
      <c r="F36" s="9">
        <f>VLOOKUP(D36,商品一覧!$B$4:$D$14,3,FALSE)</f>
        <v>28000</v>
      </c>
      <c r="G36" s="16">
        <v>4</v>
      </c>
      <c r="H36" s="9">
        <f t="shared" si="0"/>
        <v>112000</v>
      </c>
    </row>
    <row r="37" spans="2:8" x14ac:dyDescent="0.4">
      <c r="B37" s="7">
        <v>34</v>
      </c>
      <c r="C37" s="8">
        <v>44157</v>
      </c>
      <c r="D37" s="7">
        <v>3010</v>
      </c>
      <c r="E37" s="7" t="str">
        <f>VLOOKUP(D37,商品一覧!$B$4:$D$14,2,FALSE)</f>
        <v>スキー板</v>
      </c>
      <c r="F37" s="9">
        <f>VLOOKUP(D37,商品一覧!$B$4:$D$14,3,FALSE)</f>
        <v>55000</v>
      </c>
      <c r="G37" s="16">
        <v>20</v>
      </c>
      <c r="H37" s="9">
        <f t="shared" si="0"/>
        <v>1100000</v>
      </c>
    </row>
    <row r="38" spans="2:8" x14ac:dyDescent="0.4">
      <c r="B38" s="7">
        <v>35</v>
      </c>
      <c r="C38" s="8">
        <v>44160</v>
      </c>
      <c r="D38" s="7">
        <v>2010</v>
      </c>
      <c r="E38" s="7" t="str">
        <f>VLOOKUP(D38,商品一覧!$B$4:$D$14,2,FALSE)</f>
        <v>ゴルフクラブ</v>
      </c>
      <c r="F38" s="9">
        <f>VLOOKUP(D38,商品一覧!$B$4:$D$14,3,FALSE)</f>
        <v>68000</v>
      </c>
      <c r="G38" s="16">
        <v>1</v>
      </c>
      <c r="H38" s="9">
        <f t="shared" si="0"/>
        <v>68000</v>
      </c>
    </row>
    <row r="39" spans="2:8" x14ac:dyDescent="0.4">
      <c r="B39" s="7">
        <v>36</v>
      </c>
      <c r="C39" s="8">
        <v>44160</v>
      </c>
      <c r="D39" s="7">
        <v>4020</v>
      </c>
      <c r="E39" s="7" t="str">
        <f>VLOOKUP(D39,商品一覧!$B$4:$D$14,2,FALSE)</f>
        <v>テニスボール</v>
      </c>
      <c r="F39" s="9">
        <f>VLOOKUP(D39,商品一覧!$B$4:$D$14,3,FALSE)</f>
        <v>1500</v>
      </c>
      <c r="G39" s="16">
        <v>5</v>
      </c>
      <c r="H39" s="9">
        <f t="shared" si="0"/>
        <v>7500</v>
      </c>
    </row>
    <row r="40" spans="2:8" x14ac:dyDescent="0.4">
      <c r="B40" s="7">
        <v>37</v>
      </c>
      <c r="C40" s="8">
        <v>44161</v>
      </c>
      <c r="D40" s="7">
        <v>3020</v>
      </c>
      <c r="E40" s="7" t="str">
        <f>VLOOKUP(D40,商品一覧!$B$4:$D$14,2,FALSE)</f>
        <v>スキーブーツ</v>
      </c>
      <c r="F40" s="9">
        <f>VLOOKUP(D40,商品一覧!$B$4:$D$14,3,FALSE)</f>
        <v>23000</v>
      </c>
      <c r="G40" s="16">
        <v>7</v>
      </c>
      <c r="H40" s="9">
        <f t="shared" si="0"/>
        <v>161000</v>
      </c>
    </row>
    <row r="41" spans="2:8" x14ac:dyDescent="0.4">
      <c r="B41" s="7">
        <v>38</v>
      </c>
      <c r="C41" s="8">
        <v>44161</v>
      </c>
      <c r="D41" s="7">
        <v>1020</v>
      </c>
      <c r="E41" s="7" t="str">
        <f>VLOOKUP(D41,商品一覧!$B$4:$D$14,2,FALSE)</f>
        <v>バット（金属製）</v>
      </c>
      <c r="F41" s="9">
        <f>VLOOKUP(D41,商品一覧!$B$4:$D$14,3,FALSE)</f>
        <v>15000</v>
      </c>
      <c r="G41" s="16">
        <v>6</v>
      </c>
      <c r="H41" s="9">
        <f t="shared" si="0"/>
        <v>90000</v>
      </c>
    </row>
    <row r="42" spans="2:8" x14ac:dyDescent="0.4">
      <c r="B42" s="7">
        <v>39</v>
      </c>
      <c r="C42" s="8">
        <v>44161</v>
      </c>
      <c r="D42" s="12">
        <v>2010</v>
      </c>
      <c r="E42" s="7" t="str">
        <f>VLOOKUP(D42,商品一覧!$B$4:$D$14,2,FALSE)</f>
        <v>ゴルフクラブ</v>
      </c>
      <c r="F42" s="9">
        <f>VLOOKUP(D42,商品一覧!$B$4:$D$14,3,FALSE)</f>
        <v>68000</v>
      </c>
      <c r="G42" s="16">
        <v>40</v>
      </c>
      <c r="H42" s="9">
        <f t="shared" si="0"/>
        <v>2720000</v>
      </c>
    </row>
    <row r="43" spans="2:8" x14ac:dyDescent="0.4">
      <c r="B43" s="7">
        <v>40</v>
      </c>
      <c r="C43" s="8">
        <v>44161</v>
      </c>
      <c r="D43" s="7">
        <v>3020</v>
      </c>
      <c r="E43" s="7" t="str">
        <f>VLOOKUP(D43,商品一覧!$B$4:$D$14,2,FALSE)</f>
        <v>スキーブーツ</v>
      </c>
      <c r="F43" s="9">
        <f>VLOOKUP(D43,商品一覧!$B$4:$D$14,3,FALSE)</f>
        <v>23000</v>
      </c>
      <c r="G43" s="16">
        <v>20</v>
      </c>
      <c r="H43" s="9">
        <f t="shared" si="0"/>
        <v>460000</v>
      </c>
    </row>
    <row r="44" spans="2:8" x14ac:dyDescent="0.4">
      <c r="B44" s="7">
        <v>41</v>
      </c>
      <c r="C44" s="8">
        <v>44162</v>
      </c>
      <c r="D44" s="12">
        <v>2010</v>
      </c>
      <c r="E44" s="7" t="str">
        <f>VLOOKUP(D44,商品一覧!$B$4:$D$14,2,FALSE)</f>
        <v>ゴルフクラブ</v>
      </c>
      <c r="F44" s="9">
        <f>VLOOKUP(D44,商品一覧!$B$4:$D$14,3,FALSE)</f>
        <v>68000</v>
      </c>
      <c r="G44" s="16">
        <v>4</v>
      </c>
      <c r="H44" s="9">
        <f t="shared" si="0"/>
        <v>272000</v>
      </c>
    </row>
    <row r="45" spans="2:8" x14ac:dyDescent="0.4">
      <c r="B45" s="7">
        <v>42</v>
      </c>
      <c r="C45" s="8">
        <v>44162</v>
      </c>
      <c r="D45" s="7">
        <v>4020</v>
      </c>
      <c r="E45" s="7" t="str">
        <f>VLOOKUP(D45,商品一覧!$B$4:$D$14,2,FALSE)</f>
        <v>テニスボール</v>
      </c>
      <c r="F45" s="9">
        <f>VLOOKUP(D45,商品一覧!$B$4:$D$14,3,FALSE)</f>
        <v>1500</v>
      </c>
      <c r="G45" s="16">
        <v>3</v>
      </c>
      <c r="H45" s="9">
        <f t="shared" si="0"/>
        <v>4500</v>
      </c>
    </row>
    <row r="46" spans="2:8" x14ac:dyDescent="0.4">
      <c r="B46" s="7">
        <v>43</v>
      </c>
      <c r="C46" s="8">
        <v>44162</v>
      </c>
      <c r="D46" s="7">
        <v>1010</v>
      </c>
      <c r="E46" s="7" t="str">
        <f>VLOOKUP(D46,商品一覧!$B$4:$D$14,2,FALSE)</f>
        <v>バット（木製）</v>
      </c>
      <c r="F46" s="9">
        <f>VLOOKUP(D46,商品一覧!$B$4:$D$14,3,FALSE)</f>
        <v>18000</v>
      </c>
      <c r="G46" s="16">
        <v>5</v>
      </c>
      <c r="H46" s="9">
        <f t="shared" si="0"/>
        <v>90000</v>
      </c>
    </row>
  </sheetData>
  <sortState ref="B4:H46">
    <sortCondition ref="B3"/>
  </sortState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45BCB-356C-4978-99CF-FB9FDD86B2CE}">
  <sheetPr codeName="Sheet2"/>
  <dimension ref="B1:D14"/>
  <sheetViews>
    <sheetView workbookViewId="0"/>
  </sheetViews>
  <sheetFormatPr defaultRowHeight="18.75" x14ac:dyDescent="0.4"/>
  <cols>
    <col min="1" max="1" width="3.625" style="2" customWidth="1"/>
    <col min="2" max="2" width="11.25" style="2" bestFit="1" customWidth="1"/>
    <col min="3" max="3" width="17.25" style="2" bestFit="1" customWidth="1"/>
    <col min="4" max="16384" width="9" style="2"/>
  </cols>
  <sheetData>
    <row r="1" spans="2:4" ht="24" x14ac:dyDescent="0.4">
      <c r="B1" s="1" t="s">
        <v>1</v>
      </c>
    </row>
    <row r="3" spans="2:4" x14ac:dyDescent="0.4">
      <c r="B3" s="6" t="s">
        <v>19</v>
      </c>
      <c r="C3" s="4" t="s">
        <v>4</v>
      </c>
      <c r="D3" s="4" t="s">
        <v>5</v>
      </c>
    </row>
    <row r="4" spans="2:4" x14ac:dyDescent="0.4">
      <c r="B4" s="10">
        <v>1010</v>
      </c>
      <c r="C4" s="10" t="s">
        <v>8</v>
      </c>
      <c r="D4" s="11">
        <v>18000</v>
      </c>
    </row>
    <row r="5" spans="2:4" x14ac:dyDescent="0.4">
      <c r="B5" s="10">
        <v>1020</v>
      </c>
      <c r="C5" s="10" t="s">
        <v>9</v>
      </c>
      <c r="D5" s="11">
        <v>15000</v>
      </c>
    </row>
    <row r="6" spans="2:4" x14ac:dyDescent="0.4">
      <c r="B6" s="10">
        <v>1030</v>
      </c>
      <c r="C6" s="10" t="s">
        <v>10</v>
      </c>
      <c r="D6" s="11">
        <v>19800</v>
      </c>
    </row>
    <row r="7" spans="2:4" x14ac:dyDescent="0.4">
      <c r="B7" s="10">
        <v>2010</v>
      </c>
      <c r="C7" s="10" t="s">
        <v>11</v>
      </c>
      <c r="D7" s="11">
        <v>68000</v>
      </c>
    </row>
    <row r="8" spans="2:4" x14ac:dyDescent="0.4">
      <c r="B8" s="10">
        <v>2020</v>
      </c>
      <c r="C8" s="10" t="s">
        <v>12</v>
      </c>
      <c r="D8" s="11">
        <v>1200</v>
      </c>
    </row>
    <row r="9" spans="2:4" x14ac:dyDescent="0.4">
      <c r="B9" s="10">
        <v>2030</v>
      </c>
      <c r="C9" s="10" t="s">
        <v>13</v>
      </c>
      <c r="D9" s="11">
        <v>28000</v>
      </c>
    </row>
    <row r="10" spans="2:4" x14ac:dyDescent="0.4">
      <c r="B10" s="10">
        <v>3010</v>
      </c>
      <c r="C10" s="10" t="s">
        <v>14</v>
      </c>
      <c r="D10" s="11">
        <v>55000</v>
      </c>
    </row>
    <row r="11" spans="2:4" x14ac:dyDescent="0.4">
      <c r="B11" s="10">
        <v>3020</v>
      </c>
      <c r="C11" s="10" t="s">
        <v>15</v>
      </c>
      <c r="D11" s="11">
        <v>23000</v>
      </c>
    </row>
    <row r="12" spans="2:4" x14ac:dyDescent="0.4">
      <c r="B12" s="10">
        <v>4010</v>
      </c>
      <c r="C12" s="10" t="s">
        <v>16</v>
      </c>
      <c r="D12" s="11">
        <v>16000</v>
      </c>
    </row>
    <row r="13" spans="2:4" x14ac:dyDescent="0.4">
      <c r="B13" s="10">
        <v>4020</v>
      </c>
      <c r="C13" s="10" t="s">
        <v>17</v>
      </c>
      <c r="D13" s="11">
        <v>1500</v>
      </c>
    </row>
    <row r="14" spans="2:4" x14ac:dyDescent="0.4">
      <c r="B14" s="10">
        <v>5010</v>
      </c>
      <c r="C14" s="10" t="s">
        <v>18</v>
      </c>
      <c r="D14" s="11">
        <v>9800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売上データ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2020-03-30T08:46:18Z</dcterms:modified>
</cp:coreProperties>
</file>