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128.40\kaihatsu\●開発中テキスト\57_MOS Excel2019 Expert\01_題材\模擬試験\5\"/>
    </mc:Choice>
  </mc:AlternateContent>
  <xr:revisionPtr revIDLastSave="0" documentId="13_ncr:1_{D20F2989-903D-40FD-B56C-78AAA93BEAB7}" xr6:coauthVersionLast="45" xr6:coauthVersionMax="45" xr10:uidLastSave="{00000000-0000-0000-0000-000000000000}"/>
  <bookViews>
    <workbookView xWindow="2688" yWindow="552" windowWidth="15552" windowHeight="12408" xr2:uid="{36685C5D-4BD6-4A8C-982D-9D43AF70E76B}"/>
  </bookViews>
  <sheets>
    <sheet name="仕入個数" sheetId="1" r:id="rId1"/>
    <sheet name="出荷個数" sheetId="2" r:id="rId2"/>
    <sheet name="輸送コスト" sheetId="3" r:id="rId3"/>
  </sheets>
  <definedNames>
    <definedName name="仕入金額A">仕入個数!$D$5:$D$28</definedName>
    <definedName name="仕入個数A">仕入個数!$C$5:$C$28</definedName>
    <definedName name="単価A">仕入個数!$B$5:$B$28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0" i="2" l="1"/>
  <c r="E7" i="3" l="1"/>
  <c r="C7" i="3"/>
  <c r="D6" i="3"/>
  <c r="D5" i="3"/>
  <c r="D4" i="3"/>
  <c r="F7" i="3" s="1"/>
  <c r="F8" i="3" s="1"/>
  <c r="M9" i="2"/>
  <c r="M11" i="2" s="1"/>
  <c r="L9" i="2"/>
  <c r="L11" i="2" s="1"/>
  <c r="K9" i="2"/>
  <c r="K11" i="2" s="1"/>
  <c r="J9" i="2"/>
  <c r="J11" i="2" s="1"/>
  <c r="I9" i="2"/>
  <c r="I11" i="2" s="1"/>
  <c r="H9" i="2"/>
  <c r="H11" i="2" s="1"/>
  <c r="G9" i="2"/>
  <c r="G11" i="2" s="1"/>
  <c r="F9" i="2"/>
  <c r="F11" i="2" s="1"/>
  <c r="E9" i="2"/>
  <c r="D9" i="2"/>
  <c r="D11" i="2" s="1"/>
  <c r="C9" i="2"/>
  <c r="C11" i="2" s="1"/>
  <c r="B9" i="2"/>
  <c r="B11" i="2" s="1"/>
  <c r="N8" i="2"/>
  <c r="N7" i="2"/>
  <c r="N6" i="2"/>
  <c r="N5" i="2"/>
  <c r="N4" i="2"/>
  <c r="G28" i="1"/>
  <c r="D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G16" i="1"/>
  <c r="D16" i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N9" i="2" l="1"/>
  <c r="N11" i="2" s="1"/>
  <c r="D7" i="3"/>
  <c r="E11" i="2"/>
</calcChain>
</file>

<file path=xl/sharedStrings.xml><?xml version="1.0" encoding="utf-8"?>
<sst xmlns="http://schemas.openxmlformats.org/spreadsheetml/2006/main" count="53" uniqueCount="53">
  <si>
    <t>部品仕入表</t>
    <rPh sb="0" eb="2">
      <t>ブヒン</t>
    </rPh>
    <rPh sb="2" eb="4">
      <t>シイレ</t>
    </rPh>
    <rPh sb="4" eb="5">
      <t>ヒョウ</t>
    </rPh>
    <phoneticPr fontId="3"/>
  </si>
  <si>
    <t>部品A</t>
    <rPh sb="0" eb="2">
      <t>ブヒン</t>
    </rPh>
    <phoneticPr fontId="3"/>
  </si>
  <si>
    <t>部品B</t>
    <rPh sb="0" eb="2">
      <t>ブヒン</t>
    </rPh>
    <phoneticPr fontId="3"/>
  </si>
  <si>
    <t>入荷日</t>
    <rPh sb="0" eb="2">
      <t>ニュウカ</t>
    </rPh>
    <rPh sb="2" eb="3">
      <t>ビ</t>
    </rPh>
    <phoneticPr fontId="3"/>
  </si>
  <si>
    <t>単価</t>
    <rPh sb="0" eb="2">
      <t>タンカ</t>
    </rPh>
    <phoneticPr fontId="3"/>
  </si>
  <si>
    <t>★部品A</t>
    <rPh sb="1" eb="3">
      <t>ブヒン</t>
    </rPh>
    <phoneticPr fontId="3"/>
  </si>
  <si>
    <t>単位：個</t>
    <rPh sb="0" eb="2">
      <t>タンイ</t>
    </rPh>
    <rPh sb="3" eb="4">
      <t>コ</t>
    </rPh>
    <phoneticPr fontId="3"/>
  </si>
  <si>
    <t>工場名</t>
    <rPh sb="0" eb="2">
      <t>コウジョウ</t>
    </rPh>
    <rPh sb="2" eb="3">
      <t>メイ</t>
    </rPh>
    <phoneticPr fontId="3"/>
  </si>
  <si>
    <t>4月</t>
    <rPh sb="1" eb="2">
      <t>ガツ</t>
    </rPh>
    <phoneticPr fontId="3"/>
  </si>
  <si>
    <t>年間計</t>
    <rPh sb="0" eb="2">
      <t>ネンカン</t>
    </rPh>
    <rPh sb="2" eb="3">
      <t>ケイ</t>
    </rPh>
    <phoneticPr fontId="3"/>
  </si>
  <si>
    <t>東北</t>
    <rPh sb="0" eb="2">
      <t>トウホク</t>
    </rPh>
    <phoneticPr fontId="3"/>
  </si>
  <si>
    <t>東海</t>
    <rPh sb="0" eb="2">
      <t>トウカイ</t>
    </rPh>
    <phoneticPr fontId="3"/>
  </si>
  <si>
    <t>北関東</t>
    <rPh sb="0" eb="1">
      <t>キタ</t>
    </rPh>
    <rPh sb="1" eb="3">
      <t>カントウ</t>
    </rPh>
    <phoneticPr fontId="3"/>
  </si>
  <si>
    <t>関西</t>
    <rPh sb="0" eb="2">
      <t>カンサイ</t>
    </rPh>
    <phoneticPr fontId="3"/>
  </si>
  <si>
    <t>九州</t>
    <rPh sb="0" eb="2">
      <t>キュウシュウ</t>
    </rPh>
    <phoneticPr fontId="3"/>
  </si>
  <si>
    <t>合　計</t>
    <rPh sb="0" eb="1">
      <t>ゴウ</t>
    </rPh>
    <rPh sb="2" eb="3">
      <t>ケイ</t>
    </rPh>
    <phoneticPr fontId="3"/>
  </si>
  <si>
    <t>目　標</t>
    <rPh sb="0" eb="1">
      <t>モク</t>
    </rPh>
    <rPh sb="2" eb="3">
      <t>ヒョウ</t>
    </rPh>
    <phoneticPr fontId="3"/>
  </si>
  <si>
    <t>達成率</t>
    <rPh sb="0" eb="3">
      <t>タッセイリツ</t>
    </rPh>
    <phoneticPr fontId="3"/>
  </si>
  <si>
    <t>製品輸送コスト</t>
    <rPh sb="0" eb="2">
      <t>セイヒン</t>
    </rPh>
    <rPh sb="2" eb="4">
      <t>ユソウ</t>
    </rPh>
    <phoneticPr fontId="8"/>
  </si>
  <si>
    <t>輸送トラック</t>
    <rPh sb="0" eb="2">
      <t>ユソウ</t>
    </rPh>
    <phoneticPr fontId="8"/>
  </si>
  <si>
    <t>最大輸送
可能個数/台</t>
    <rPh sb="0" eb="2">
      <t>サイダイ</t>
    </rPh>
    <rPh sb="2" eb="4">
      <t>ユソウ</t>
    </rPh>
    <rPh sb="5" eb="7">
      <t>カノウ</t>
    </rPh>
    <rPh sb="7" eb="8">
      <t>コ</t>
    </rPh>
    <rPh sb="8" eb="9">
      <t>スウ</t>
    </rPh>
    <rPh sb="10" eb="11">
      <t>ダイ</t>
    </rPh>
    <phoneticPr fontId="8"/>
  </si>
  <si>
    <t>輸送個数</t>
    <rPh sb="0" eb="2">
      <t>ユソウ</t>
    </rPh>
    <rPh sb="2" eb="4">
      <t>コスウ</t>
    </rPh>
    <phoneticPr fontId="8"/>
  </si>
  <si>
    <t>トラックの
必要台数</t>
    <rPh sb="6" eb="8">
      <t>ヒツヨウ</t>
    </rPh>
    <rPh sb="8" eb="10">
      <t>ダイスウ</t>
    </rPh>
    <phoneticPr fontId="9"/>
  </si>
  <si>
    <t>輸送コスト
（1個あたり）</t>
    <rPh sb="0" eb="2">
      <t>ユソウ</t>
    </rPh>
    <rPh sb="8" eb="9">
      <t>コ</t>
    </rPh>
    <phoneticPr fontId="8"/>
  </si>
  <si>
    <t>輸送コスト
（1台あたり）</t>
    <rPh sb="0" eb="2">
      <t>ユソウ</t>
    </rPh>
    <rPh sb="8" eb="9">
      <t>ダイ</t>
    </rPh>
    <phoneticPr fontId="8"/>
  </si>
  <si>
    <t>佐藤運送</t>
    <rPh sb="0" eb="4">
      <t>サトウウンソウ</t>
    </rPh>
    <phoneticPr fontId="8"/>
  </si>
  <si>
    <t>高橋通運</t>
    <rPh sb="0" eb="2">
      <t>タカハシ</t>
    </rPh>
    <rPh sb="2" eb="4">
      <t>ツウウン</t>
    </rPh>
    <phoneticPr fontId="8"/>
  </si>
  <si>
    <t>ダイワ</t>
    <phoneticPr fontId="8"/>
  </si>
  <si>
    <t>合計</t>
    <rPh sb="0" eb="2">
      <t>ゴウケイ</t>
    </rPh>
    <phoneticPr fontId="8"/>
  </si>
  <si>
    <t>総コスト</t>
    <rPh sb="0" eb="1">
      <t>ソウ</t>
    </rPh>
    <phoneticPr fontId="8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</si>
  <si>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</si>
  <si>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</si>
  <si>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</si>
  <si>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</si>
  <si>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</si>
  <si>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10月</t>
    <phoneticPr fontId="3"/>
  </si>
  <si>
    <t>11月</t>
    <phoneticPr fontId="3"/>
  </si>
  <si>
    <t>12月</t>
    <phoneticPr fontId="3"/>
  </si>
  <si>
    <t>1月</t>
    <phoneticPr fontId="3"/>
  </si>
  <si>
    <t>2月</t>
    <phoneticPr fontId="3"/>
  </si>
  <si>
    <t>3月</t>
    <phoneticPr fontId="3"/>
  </si>
  <si>
    <t>平均仕入金額</t>
    <rPh sb="0" eb="2">
      <t>ヘイキン</t>
    </rPh>
    <rPh sb="2" eb="4">
      <t>シイレ</t>
    </rPh>
    <rPh sb="4" eb="6">
      <t>キンガク</t>
    </rPh>
    <phoneticPr fontId="3"/>
  </si>
  <si>
    <t>仕入個数</t>
    <rPh sb="0" eb="4">
      <t>シイレコスウ</t>
    </rPh>
    <phoneticPr fontId="3"/>
  </si>
  <si>
    <t>&lt;=250</t>
    <phoneticPr fontId="3"/>
  </si>
  <si>
    <t>&gt;=3000</t>
    <phoneticPr fontId="3"/>
  </si>
  <si>
    <t>単価が250円以下、仕入個数が3000個以上</t>
    <rPh sb="0" eb="2">
      <t>タンカ</t>
    </rPh>
    <rPh sb="6" eb="7">
      <t>エン</t>
    </rPh>
    <rPh sb="7" eb="9">
      <t>イカ</t>
    </rPh>
    <rPh sb="10" eb="12">
      <t>シイレ</t>
    </rPh>
    <rPh sb="12" eb="14">
      <t>コスウ</t>
    </rPh>
    <rPh sb="19" eb="20">
      <t>コ</t>
    </rPh>
    <rPh sb="20" eb="22">
      <t>イジョウ</t>
    </rPh>
    <phoneticPr fontId="3"/>
  </si>
  <si>
    <t>工場別出荷個数（部品A）</t>
    <rPh sb="0" eb="2">
      <t>コウジョウ</t>
    </rPh>
    <rPh sb="2" eb="3">
      <t>ベツ</t>
    </rPh>
    <rPh sb="3" eb="5">
      <t>シュッカ</t>
    </rPh>
    <rPh sb="5" eb="7">
      <t>コスウ</t>
    </rPh>
    <rPh sb="8" eb="10">
      <t>ブヒン</t>
    </rPh>
    <phoneticPr fontId="3"/>
  </si>
  <si>
    <t>単価A</t>
    <rPh sb="0" eb="2">
      <t>タンカ</t>
    </rPh>
    <phoneticPr fontId="3"/>
  </si>
  <si>
    <t>仕入個数A</t>
    <rPh sb="0" eb="2">
      <t>シイレ</t>
    </rPh>
    <rPh sb="2" eb="4">
      <t>コスウ</t>
    </rPh>
    <phoneticPr fontId="3"/>
  </si>
  <si>
    <t>仕入金額A</t>
    <rPh sb="0" eb="2">
      <t>シイレ</t>
    </rPh>
    <rPh sb="2" eb="4">
      <t>キンガク</t>
    </rPh>
    <phoneticPr fontId="3"/>
  </si>
  <si>
    <t>単価B</t>
    <rPh sb="0" eb="2">
      <t>タンカ</t>
    </rPh>
    <phoneticPr fontId="3"/>
  </si>
  <si>
    <t>仕入個数B</t>
    <rPh sb="0" eb="2">
      <t>シイレ</t>
    </rPh>
    <rPh sb="2" eb="4">
      <t>コスウ</t>
    </rPh>
    <phoneticPr fontId="3"/>
  </si>
  <si>
    <t>仕入金額B</t>
    <rPh sb="0" eb="2">
      <t>シイレ</t>
    </rPh>
    <rPh sb="2" eb="4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</si>
</sst>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m/d"/>
    <numFmt numFmtId="177" formatCode="0.0%"/>
    <numFmt numFmtId="178" formatCode="###&quot;個&quot;"/>
    <numFmt numFmtId="179" formatCode="#,##0&quot;個&quot;"/>
    <numFmt numFmtId="180" formatCode="#,##0&quot;台&quot;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366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Continuous" vertical="center"/>
    </xf>
    <xf numFmtId="0" fontId="4" fillId="2" borderId="2" xfId="0" applyFont="1" applyFill="1" applyBorder="1" applyAlignment="1">
      <alignment horizontal="centerContinuous" vertical="center"/>
    </xf>
    <xf numFmtId="0" fontId="4" fillId="2" borderId="3" xfId="0" applyFont="1" applyFill="1" applyBorder="1" applyAlignment="1">
      <alignment horizontal="centerContinuous" vertical="center"/>
    </xf>
    <xf numFmtId="0" fontId="4" fillId="3" borderId="4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176" fontId="5" fillId="0" borderId="5" xfId="0" applyNumberFormat="1" applyFont="1" applyBorder="1">
      <alignment vertical="center"/>
    </xf>
    <xf numFmtId="0" fontId="5" fillId="0" borderId="5" xfId="0" applyFont="1" applyBorder="1">
      <alignment vertical="center"/>
    </xf>
    <xf numFmtId="38" fontId="5" fillId="0" borderId="5" xfId="1" applyFont="1" applyFill="1" applyBorder="1" applyAlignment="1">
      <alignment vertical="center"/>
    </xf>
    <xf numFmtId="38" fontId="5" fillId="0" borderId="5" xfId="0" applyNumberFormat="1" applyFont="1" applyBorder="1">
      <alignment vertical="center"/>
    </xf>
    <xf numFmtId="38" fontId="0" fillId="0" borderId="5" xfId="1" applyFont="1" applyBorder="1">
      <alignment vertical="center"/>
    </xf>
    <xf numFmtId="38" fontId="5" fillId="0" borderId="0" xfId="0" applyNumberFormat="1" applyFont="1">
      <alignment vertical="center"/>
    </xf>
    <xf numFmtId="176" fontId="5" fillId="0" borderId="6" xfId="0" applyNumberFormat="1" applyFont="1" applyBorder="1">
      <alignment vertical="center"/>
    </xf>
    <xf numFmtId="0" fontId="5" fillId="0" borderId="6" xfId="0" applyFont="1" applyBorder="1">
      <alignment vertical="center"/>
    </xf>
    <xf numFmtId="38" fontId="5" fillId="0" borderId="6" xfId="1" applyFont="1" applyFill="1" applyBorder="1" applyAlignment="1">
      <alignment vertical="center"/>
    </xf>
    <xf numFmtId="38" fontId="5" fillId="0" borderId="6" xfId="0" applyNumberFormat="1" applyFont="1" applyBorder="1">
      <alignment vertical="center"/>
    </xf>
    <xf numFmtId="38" fontId="0" fillId="0" borderId="6" xfId="1" applyFont="1" applyBorder="1">
      <alignment vertical="center"/>
    </xf>
    <xf numFmtId="0" fontId="4" fillId="4" borderId="4" xfId="0" applyFont="1" applyFill="1" applyBorder="1">
      <alignment vertical="center"/>
    </xf>
    <xf numFmtId="0" fontId="0" fillId="0" borderId="4" xfId="0" applyBorder="1">
      <alignment vertical="center"/>
    </xf>
    <xf numFmtId="176" fontId="0" fillId="0" borderId="6" xfId="0" applyNumberFormat="1" applyBorder="1">
      <alignment vertical="center"/>
    </xf>
    <xf numFmtId="0" fontId="0" fillId="0" borderId="6" xfId="0" applyBorder="1">
      <alignment vertical="center"/>
    </xf>
    <xf numFmtId="176" fontId="0" fillId="0" borderId="7" xfId="0" applyNumberFormat="1" applyBorder="1">
      <alignment vertical="center"/>
    </xf>
    <xf numFmtId="0" fontId="0" fillId="0" borderId="7" xfId="0" applyBorder="1">
      <alignment vertical="center"/>
    </xf>
    <xf numFmtId="38" fontId="5" fillId="0" borderId="7" xfId="1" applyFont="1" applyFill="1" applyBorder="1" applyAlignment="1">
      <alignment vertical="center"/>
    </xf>
    <xf numFmtId="38" fontId="5" fillId="0" borderId="7" xfId="0" applyNumberFormat="1" applyFont="1" applyBorder="1">
      <alignment vertical="center"/>
    </xf>
    <xf numFmtId="38" fontId="0" fillId="0" borderId="7" xfId="1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0" fontId="0" fillId="0" borderId="9" xfId="0" applyBorder="1">
      <alignment vertical="center"/>
    </xf>
    <xf numFmtId="38" fontId="0" fillId="0" borderId="9" xfId="0" applyNumberFormat="1" applyBorder="1">
      <alignment vertical="center"/>
    </xf>
    <xf numFmtId="0" fontId="0" fillId="0" borderId="2" xfId="0" applyBorder="1">
      <alignment vertical="center"/>
    </xf>
    <xf numFmtId="38" fontId="0" fillId="0" borderId="2" xfId="0" applyNumberFormat="1" applyBorder="1">
      <alignment vertical="center"/>
    </xf>
    <xf numFmtId="0" fontId="0" fillId="0" borderId="8" xfId="0" applyBorder="1">
      <alignment vertical="center"/>
    </xf>
    <xf numFmtId="38" fontId="0" fillId="0" borderId="8" xfId="0" applyNumberFormat="1" applyBorder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8" fontId="0" fillId="0" borderId="2" xfId="1" applyFont="1" applyBorder="1">
      <alignment vertical="center"/>
    </xf>
    <xf numFmtId="177" fontId="0" fillId="0" borderId="2" xfId="3" applyNumberFormat="1" applyFont="1" applyBorder="1">
      <alignment vertical="center"/>
    </xf>
    <xf numFmtId="0" fontId="7" fillId="0" borderId="0" xfId="0" applyFont="1">
      <alignment vertical="center"/>
    </xf>
    <xf numFmtId="0" fontId="0" fillId="5" borderId="10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/>
    </xf>
    <xf numFmtId="0" fontId="0" fillId="0" borderId="11" xfId="0" applyBorder="1">
      <alignment vertical="center"/>
    </xf>
    <xf numFmtId="178" fontId="0" fillId="0" borderId="11" xfId="1" applyNumberFormat="1" applyFont="1" applyBorder="1">
      <alignment vertical="center"/>
    </xf>
    <xf numFmtId="179" fontId="0" fillId="6" borderId="11" xfId="1" applyNumberFormat="1" applyFont="1" applyFill="1" applyBorder="1">
      <alignment vertical="center"/>
    </xf>
    <xf numFmtId="180" fontId="0" fillId="0" borderId="11" xfId="1" applyNumberFormat="1" applyFont="1" applyBorder="1">
      <alignment vertical="center"/>
    </xf>
    <xf numFmtId="6" fontId="0" fillId="7" borderId="11" xfId="2" applyFont="1" applyFill="1" applyBorder="1">
      <alignment vertical="center"/>
    </xf>
    <xf numFmtId="178" fontId="0" fillId="0" borderId="4" xfId="1" applyNumberFormat="1" applyFont="1" applyBorder="1">
      <alignment vertical="center"/>
    </xf>
    <xf numFmtId="179" fontId="0" fillId="6" borderId="4" xfId="1" applyNumberFormat="1" applyFont="1" applyFill="1" applyBorder="1">
      <alignment vertical="center"/>
    </xf>
    <xf numFmtId="180" fontId="0" fillId="0" borderId="4" xfId="1" applyNumberFormat="1" applyFont="1" applyBorder="1">
      <alignment vertical="center"/>
    </xf>
    <xf numFmtId="6" fontId="0" fillId="7" borderId="4" xfId="2" applyFont="1" applyFill="1" applyBorder="1">
      <alignment vertical="center"/>
    </xf>
    <xf numFmtId="0" fontId="0" fillId="0" borderId="10" xfId="0" applyBorder="1">
      <alignment vertical="center"/>
    </xf>
    <xf numFmtId="178" fontId="0" fillId="0" borderId="10" xfId="1" applyNumberFormat="1" applyFont="1" applyBorder="1">
      <alignment vertical="center"/>
    </xf>
    <xf numFmtId="179" fontId="0" fillId="6" borderId="10" xfId="1" applyNumberFormat="1" applyFont="1" applyFill="1" applyBorder="1">
      <alignment vertical="center"/>
    </xf>
    <xf numFmtId="180" fontId="0" fillId="0" borderId="10" xfId="1" applyNumberFormat="1" applyFont="1" applyBorder="1">
      <alignment vertical="center"/>
    </xf>
    <xf numFmtId="6" fontId="0" fillId="7" borderId="10" xfId="2" applyFont="1" applyFill="1" applyBorder="1">
      <alignment vertical="center"/>
    </xf>
    <xf numFmtId="179" fontId="0" fillId="9" borderId="11" xfId="1" applyNumberFormat="1" applyFont="1" applyFill="1" applyBorder="1">
      <alignment vertical="center"/>
    </xf>
    <xf numFmtId="180" fontId="0" fillId="9" borderId="11" xfId="1" applyNumberFormat="1" applyFont="1" applyFill="1" applyBorder="1">
      <alignment vertical="center"/>
    </xf>
    <xf numFmtId="6" fontId="0" fillId="9" borderId="11" xfId="0" applyNumberFormat="1" applyFill="1" applyBorder="1">
      <alignment vertical="center"/>
    </xf>
    <xf numFmtId="0" fontId="6" fillId="8" borderId="4" xfId="0" applyFont="1" applyFill="1" applyBorder="1" applyAlignment="1">
      <alignment horizontal="center" vertical="center"/>
    </xf>
    <xf numFmtId="6" fontId="6" fillId="0" borderId="4" xfId="0" applyNumberFormat="1" applyFont="1" applyBorder="1">
      <alignment vertical="center"/>
    </xf>
    <xf numFmtId="38" fontId="0" fillId="0" borderId="4" xfId="1" applyFont="1" applyBorder="1">
      <alignment vertical="center"/>
    </xf>
    <xf numFmtId="0" fontId="0" fillId="8" borderId="11" xfId="0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単価の推移（部品</a:t>
            </a:r>
            <a:r>
              <a:rPr lang="en-US" altLang="ja-JP"/>
              <a:t>A</a:t>
            </a:r>
            <a:r>
              <a:rPr lang="ja-JP" altLang="en-US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仕入個数!$B$4</c:f>
              <c:strCache>
                <c:ptCount val="1"/>
                <c:pt idx="0">
                  <c:v>単価A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仕入個数!$A$5:$A$28</c:f>
              <c:numCache>
                <c:formatCode>m/d</c:formatCode>
                <c:ptCount val="24"/>
                <c:pt idx="0">
                  <c:v>43931</c:v>
                </c:pt>
                <c:pt idx="1">
                  <c:v>43945</c:v>
                </c:pt>
                <c:pt idx="2">
                  <c:v>43959</c:v>
                </c:pt>
                <c:pt idx="3">
                  <c:v>43976</c:v>
                </c:pt>
                <c:pt idx="4">
                  <c:v>43991</c:v>
                </c:pt>
                <c:pt idx="5">
                  <c:v>43997</c:v>
                </c:pt>
                <c:pt idx="6">
                  <c:v>44022</c:v>
                </c:pt>
                <c:pt idx="7">
                  <c:v>44034</c:v>
                </c:pt>
                <c:pt idx="8">
                  <c:v>44054</c:v>
                </c:pt>
                <c:pt idx="9">
                  <c:v>44068</c:v>
                </c:pt>
                <c:pt idx="10">
                  <c:v>44083</c:v>
                </c:pt>
                <c:pt idx="11">
                  <c:v>44099</c:v>
                </c:pt>
                <c:pt idx="12">
                  <c:v>44113</c:v>
                </c:pt>
                <c:pt idx="13">
                  <c:v>44127</c:v>
                </c:pt>
                <c:pt idx="14">
                  <c:v>44145</c:v>
                </c:pt>
                <c:pt idx="15">
                  <c:v>44159</c:v>
                </c:pt>
                <c:pt idx="16">
                  <c:v>44174</c:v>
                </c:pt>
                <c:pt idx="17">
                  <c:v>44190</c:v>
                </c:pt>
                <c:pt idx="18">
                  <c:v>44204</c:v>
                </c:pt>
                <c:pt idx="19">
                  <c:v>44221</c:v>
                </c:pt>
                <c:pt idx="20">
                  <c:v>44237</c:v>
                </c:pt>
                <c:pt idx="21">
                  <c:v>44251</c:v>
                </c:pt>
                <c:pt idx="22">
                  <c:v>44265</c:v>
                </c:pt>
                <c:pt idx="23">
                  <c:v>44279</c:v>
                </c:pt>
              </c:numCache>
            </c:numRef>
          </c:cat>
          <c:val>
            <c:numRef>
              <c:f>仕入個数!$B$5:$B$28</c:f>
              <c:numCache>
                <c:formatCode>General</c:formatCode>
                <c:ptCount val="24"/>
                <c:pt idx="0">
                  <c:v>220</c:v>
                </c:pt>
                <c:pt idx="1">
                  <c:v>250</c:v>
                </c:pt>
                <c:pt idx="2">
                  <c:v>240</c:v>
                </c:pt>
                <c:pt idx="3">
                  <c:v>250</c:v>
                </c:pt>
                <c:pt idx="4">
                  <c:v>230</c:v>
                </c:pt>
                <c:pt idx="5">
                  <c:v>270</c:v>
                </c:pt>
                <c:pt idx="6">
                  <c:v>260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290</c:v>
                </c:pt>
                <c:pt idx="11">
                  <c:v>280</c:v>
                </c:pt>
                <c:pt idx="12">
                  <c:v>240</c:v>
                </c:pt>
                <c:pt idx="13">
                  <c:v>250</c:v>
                </c:pt>
                <c:pt idx="14">
                  <c:v>220</c:v>
                </c:pt>
                <c:pt idx="15">
                  <c:v>230</c:v>
                </c:pt>
                <c:pt idx="16">
                  <c:v>220</c:v>
                </c:pt>
                <c:pt idx="17">
                  <c:v>270</c:v>
                </c:pt>
                <c:pt idx="18">
                  <c:v>260</c:v>
                </c:pt>
                <c:pt idx="19">
                  <c:v>220</c:v>
                </c:pt>
                <c:pt idx="20">
                  <c:v>210</c:v>
                </c:pt>
                <c:pt idx="21">
                  <c:v>200</c:v>
                </c:pt>
                <c:pt idx="22">
                  <c:v>200</c:v>
                </c:pt>
                <c:pt idx="23">
                  <c:v>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0F-4C30-A81D-5FD51EBD3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093519"/>
        <c:axId val="80874927"/>
      </c:lineChart>
      <c:dateAx>
        <c:axId val="287093519"/>
        <c:scaling>
          <c:orientation val="minMax"/>
        </c:scaling>
        <c:delete val="0"/>
        <c:axPos val="b"/>
        <c:numFmt formatCode="m/d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874927"/>
        <c:crosses val="autoZero"/>
        <c:auto val="1"/>
        <c:lblOffset val="100"/>
        <c:baseTimeUnit val="days"/>
      </c:dateAx>
      <c:valAx>
        <c:axId val="80874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7093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238124</xdr:rowOff>
    </xdr:from>
    <xdr:to>
      <xdr:col>6</xdr:col>
      <xdr:colOff>962024</xdr:colOff>
      <xdr:row>41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C2187FB-4A64-4001-935B-E91BB50A86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B3FED-442A-4825-800A-3BC91FADB514}">
  <dimension ref="A1:J28"/>
  <sheetViews>
    <sheetView tabSelected="1" workbookViewId="0"/>
  </sheetViews>
  <sheetFormatPr defaultRowHeight="18" x14ac:dyDescent="0.45"/>
  <cols>
    <col min="1" max="1" width="8.59765625" customWidth="1"/>
    <col min="2" max="2" width="7.59765625" customWidth="1"/>
    <col min="3" max="3" width="10.59765625" customWidth="1"/>
    <col min="4" max="4" width="12.59765625" customWidth="1"/>
    <col min="5" max="5" width="7.59765625" customWidth="1"/>
    <col min="6" max="6" width="10.59765625" customWidth="1"/>
    <col min="7" max="7" width="12.59765625" customWidth="1"/>
    <col min="8" max="8" width="5.8984375" customWidth="1"/>
    <col min="9" max="9" width="13" customWidth="1"/>
    <col min="10" max="10" width="13.3984375" customWidth="1"/>
  </cols>
  <sheetData>
    <row r="1" spans="1:10" ht="19.8" x14ac:dyDescent="0.45">
      <c r="A1" s="1" t="s">
        <v>0</v>
      </c>
      <c r="B1" s="1"/>
      <c r="C1" s="1"/>
      <c r="D1" s="1"/>
      <c r="E1" s="1"/>
    </row>
    <row r="2" spans="1:10" ht="19.8" x14ac:dyDescent="0.45">
      <c r="A2" s="1"/>
      <c r="B2" s="1"/>
      <c r="C2" s="1"/>
      <c r="D2" s="1"/>
      <c r="E2" s="1"/>
    </row>
    <row r="3" spans="1:10" x14ac:dyDescent="0.45">
      <c r="B3" s="2" t="s">
        <v>1</v>
      </c>
      <c r="C3" s="3"/>
      <c r="D3" s="4"/>
      <c r="E3" s="2" t="s">
        <v>2</v>
      </c>
      <c r="F3" s="3"/>
      <c r="G3" s="4"/>
    </row>
    <row r="4" spans="1:10" x14ac:dyDescent="0.45">
      <c r="A4" s="5" t="s">
        <v>3</v>
      </c>
      <c r="B4" s="5" t="s">
        <v>47</v>
      </c>
      <c r="C4" s="5" t="s">
        <v>48</v>
      </c>
      <c r="D4" s="5" t="s">
        <v>49</v>
      </c>
      <c r="E4" s="5" t="s">
        <v>50</v>
      </c>
      <c r="F4" s="5" t="s">
        <v>51</v>
      </c>
      <c r="G4" s="5" t="s">
        <v>52</v>
      </c>
      <c r="I4" s="6" t="s">
        <v>5</v>
      </c>
      <c r="J4" s="12" t="s">
        <v>45</v>
      </c>
    </row>
    <row r="5" spans="1:10" x14ac:dyDescent="0.45">
      <c r="A5" s="7">
        <v>43931</v>
      </c>
      <c r="B5" s="8">
        <v>220</v>
      </c>
      <c r="C5" s="9">
        <v>4200</v>
      </c>
      <c r="D5" s="9">
        <f t="shared" ref="D5:D28" si="0">B5*C5</f>
        <v>924000</v>
      </c>
      <c r="E5" s="10">
        <v>50</v>
      </c>
      <c r="F5" s="10">
        <v>500</v>
      </c>
      <c r="G5" s="11">
        <f>E5*F5</f>
        <v>25000</v>
      </c>
      <c r="I5" s="18" t="s">
        <v>4</v>
      </c>
      <c r="J5" s="19" t="s">
        <v>43</v>
      </c>
    </row>
    <row r="6" spans="1:10" x14ac:dyDescent="0.45">
      <c r="A6" s="13">
        <v>43945</v>
      </c>
      <c r="B6" s="14">
        <v>250</v>
      </c>
      <c r="C6" s="15">
        <v>2700</v>
      </c>
      <c r="D6" s="15">
        <f t="shared" si="0"/>
        <v>675000</v>
      </c>
      <c r="E6" s="16">
        <v>50</v>
      </c>
      <c r="F6" s="16">
        <v>850</v>
      </c>
      <c r="G6" s="17">
        <f t="shared" ref="G6:G28" si="1">E6*F6</f>
        <v>42500</v>
      </c>
      <c r="I6" s="18" t="s">
        <v>42</v>
      </c>
      <c r="J6" s="19" t="s">
        <v>44</v>
      </c>
    </row>
    <row r="7" spans="1:10" x14ac:dyDescent="0.45">
      <c r="A7" s="13">
        <v>43959</v>
      </c>
      <c r="B7" s="14">
        <v>240</v>
      </c>
      <c r="C7" s="15">
        <v>2900</v>
      </c>
      <c r="D7" s="15">
        <f t="shared" si="0"/>
        <v>696000</v>
      </c>
      <c r="E7" s="16">
        <v>40</v>
      </c>
      <c r="F7" s="16">
        <v>1200</v>
      </c>
      <c r="G7" s="17">
        <f t="shared" si="1"/>
        <v>48000</v>
      </c>
      <c r="I7" s="18" t="s">
        <v>41</v>
      </c>
      <c r="J7" s="60"/>
    </row>
    <row r="8" spans="1:10" x14ac:dyDescent="0.45">
      <c r="A8" s="13">
        <v>43976</v>
      </c>
      <c r="B8" s="14">
        <v>250</v>
      </c>
      <c r="C8" s="15">
        <v>3200</v>
      </c>
      <c r="D8" s="15">
        <f t="shared" si="0"/>
        <v>800000</v>
      </c>
      <c r="E8" s="16">
        <v>40</v>
      </c>
      <c r="F8" s="16">
        <v>900</v>
      </c>
      <c r="G8" s="17">
        <f t="shared" si="1"/>
        <v>36000</v>
      </c>
      <c r="I8" s="12"/>
    </row>
    <row r="9" spans="1:10" x14ac:dyDescent="0.45">
      <c r="A9" s="13">
        <v>43991</v>
      </c>
      <c r="B9" s="14">
        <v>230</v>
      </c>
      <c r="C9" s="15">
        <v>6000</v>
      </c>
      <c r="D9" s="15">
        <f t="shared" si="0"/>
        <v>1380000</v>
      </c>
      <c r="E9" s="16">
        <v>40</v>
      </c>
      <c r="F9" s="16">
        <v>800</v>
      </c>
      <c r="G9" s="17">
        <f t="shared" si="1"/>
        <v>32000</v>
      </c>
    </row>
    <row r="10" spans="1:10" x14ac:dyDescent="0.45">
      <c r="A10" s="13">
        <v>43997</v>
      </c>
      <c r="B10" s="14">
        <v>270</v>
      </c>
      <c r="C10" s="15">
        <v>4000</v>
      </c>
      <c r="D10" s="15">
        <f t="shared" si="0"/>
        <v>1080000</v>
      </c>
      <c r="E10" s="16">
        <v>40</v>
      </c>
      <c r="F10" s="16">
        <v>1100</v>
      </c>
      <c r="G10" s="17">
        <f t="shared" si="1"/>
        <v>44000</v>
      </c>
      <c r="I10" s="12"/>
    </row>
    <row r="11" spans="1:10" x14ac:dyDescent="0.45">
      <c r="A11" s="13">
        <v>44022</v>
      </c>
      <c r="B11" s="14">
        <v>260</v>
      </c>
      <c r="C11" s="15">
        <v>4200</v>
      </c>
      <c r="D11" s="15">
        <f t="shared" si="0"/>
        <v>1092000</v>
      </c>
      <c r="E11" s="16">
        <v>50</v>
      </c>
      <c r="F11" s="16">
        <v>900</v>
      </c>
      <c r="G11" s="17">
        <f t="shared" si="1"/>
        <v>45000</v>
      </c>
      <c r="I11" s="12"/>
    </row>
    <row r="12" spans="1:10" x14ac:dyDescent="0.45">
      <c r="A12" s="13">
        <v>44034</v>
      </c>
      <c r="B12" s="14">
        <v>300</v>
      </c>
      <c r="C12" s="15">
        <v>2700</v>
      </c>
      <c r="D12" s="15">
        <f t="shared" si="0"/>
        <v>810000</v>
      </c>
      <c r="E12" s="16">
        <v>50</v>
      </c>
      <c r="F12" s="16">
        <v>750</v>
      </c>
      <c r="G12" s="17">
        <f t="shared" si="1"/>
        <v>37500</v>
      </c>
      <c r="I12" s="12"/>
    </row>
    <row r="13" spans="1:10" x14ac:dyDescent="0.45">
      <c r="A13" s="13">
        <v>44054</v>
      </c>
      <c r="B13" s="14">
        <v>300</v>
      </c>
      <c r="C13" s="15">
        <v>5700</v>
      </c>
      <c r="D13" s="15">
        <f t="shared" si="0"/>
        <v>1710000</v>
      </c>
      <c r="E13" s="16">
        <v>50</v>
      </c>
      <c r="F13" s="16">
        <v>600</v>
      </c>
      <c r="G13" s="17">
        <f t="shared" si="1"/>
        <v>30000</v>
      </c>
      <c r="I13" s="12"/>
    </row>
    <row r="14" spans="1:10" x14ac:dyDescent="0.45">
      <c r="A14" s="13">
        <v>44068</v>
      </c>
      <c r="B14" s="14">
        <v>300</v>
      </c>
      <c r="C14" s="15">
        <v>3900</v>
      </c>
      <c r="D14" s="15">
        <f t="shared" si="0"/>
        <v>1170000</v>
      </c>
      <c r="E14" s="16">
        <v>50</v>
      </c>
      <c r="F14" s="16">
        <v>500</v>
      </c>
      <c r="G14" s="17">
        <f t="shared" si="1"/>
        <v>25000</v>
      </c>
      <c r="I14" s="12"/>
    </row>
    <row r="15" spans="1:10" x14ac:dyDescent="0.45">
      <c r="A15" s="13">
        <v>44083</v>
      </c>
      <c r="B15" s="14">
        <v>290</v>
      </c>
      <c r="C15" s="15">
        <v>6500</v>
      </c>
      <c r="D15" s="15">
        <f t="shared" si="0"/>
        <v>1885000</v>
      </c>
      <c r="E15" s="16">
        <v>45</v>
      </c>
      <c r="F15" s="16">
        <v>1300</v>
      </c>
      <c r="G15" s="17">
        <f t="shared" si="1"/>
        <v>58500</v>
      </c>
    </row>
    <row r="16" spans="1:10" x14ac:dyDescent="0.45">
      <c r="A16" s="13">
        <v>44099</v>
      </c>
      <c r="B16" s="14">
        <v>280</v>
      </c>
      <c r="C16" s="15">
        <v>4300</v>
      </c>
      <c r="D16" s="15">
        <f t="shared" si="0"/>
        <v>1204000</v>
      </c>
      <c r="E16" s="16">
        <v>45</v>
      </c>
      <c r="F16" s="16">
        <v>1200</v>
      </c>
      <c r="G16" s="17">
        <f t="shared" si="1"/>
        <v>54000</v>
      </c>
    </row>
    <row r="17" spans="1:7" x14ac:dyDescent="0.45">
      <c r="A17" s="13">
        <v>44113</v>
      </c>
      <c r="B17" s="14">
        <v>240</v>
      </c>
      <c r="C17" s="15">
        <v>4000</v>
      </c>
      <c r="D17" s="15">
        <f t="shared" si="0"/>
        <v>960000</v>
      </c>
      <c r="E17" s="16">
        <v>45</v>
      </c>
      <c r="F17" s="16">
        <v>1000</v>
      </c>
      <c r="G17" s="17">
        <f t="shared" si="1"/>
        <v>45000</v>
      </c>
    </row>
    <row r="18" spans="1:7" x14ac:dyDescent="0.45">
      <c r="A18" s="20">
        <v>44127</v>
      </c>
      <c r="B18" s="21">
        <v>250</v>
      </c>
      <c r="C18" s="15">
        <v>2700</v>
      </c>
      <c r="D18" s="15">
        <f t="shared" si="0"/>
        <v>675000</v>
      </c>
      <c r="E18" s="16">
        <v>50</v>
      </c>
      <c r="F18" s="16">
        <v>800</v>
      </c>
      <c r="G18" s="17">
        <f t="shared" si="1"/>
        <v>40000</v>
      </c>
    </row>
    <row r="19" spans="1:7" x14ac:dyDescent="0.45">
      <c r="A19" s="20">
        <v>44145</v>
      </c>
      <c r="B19" s="21">
        <v>220</v>
      </c>
      <c r="C19" s="15">
        <v>5400</v>
      </c>
      <c r="D19" s="15">
        <f t="shared" si="0"/>
        <v>1188000</v>
      </c>
      <c r="E19" s="16">
        <v>50</v>
      </c>
      <c r="F19" s="16">
        <v>1800</v>
      </c>
      <c r="G19" s="17">
        <f t="shared" si="1"/>
        <v>90000</v>
      </c>
    </row>
    <row r="20" spans="1:7" x14ac:dyDescent="0.45">
      <c r="A20" s="20">
        <v>44159</v>
      </c>
      <c r="B20" s="21">
        <v>230</v>
      </c>
      <c r="C20" s="15">
        <v>3600</v>
      </c>
      <c r="D20" s="15">
        <f t="shared" si="0"/>
        <v>828000</v>
      </c>
      <c r="E20" s="16">
        <v>50</v>
      </c>
      <c r="F20" s="16">
        <v>700</v>
      </c>
      <c r="G20" s="17">
        <f t="shared" si="1"/>
        <v>35000</v>
      </c>
    </row>
    <row r="21" spans="1:7" x14ac:dyDescent="0.45">
      <c r="A21" s="20">
        <v>44174</v>
      </c>
      <c r="B21" s="21">
        <v>220</v>
      </c>
      <c r="C21" s="15">
        <v>4200</v>
      </c>
      <c r="D21" s="15">
        <f t="shared" si="0"/>
        <v>924000</v>
      </c>
      <c r="E21" s="16">
        <v>60</v>
      </c>
      <c r="F21" s="16">
        <v>400</v>
      </c>
      <c r="G21" s="17">
        <f t="shared" si="1"/>
        <v>24000</v>
      </c>
    </row>
    <row r="22" spans="1:7" x14ac:dyDescent="0.45">
      <c r="A22" s="20">
        <v>44190</v>
      </c>
      <c r="B22" s="21">
        <v>270</v>
      </c>
      <c r="C22" s="15">
        <v>2700</v>
      </c>
      <c r="D22" s="15">
        <f t="shared" si="0"/>
        <v>729000</v>
      </c>
      <c r="E22" s="16">
        <v>60</v>
      </c>
      <c r="F22" s="16">
        <v>400</v>
      </c>
      <c r="G22" s="17">
        <f t="shared" si="1"/>
        <v>24000</v>
      </c>
    </row>
    <row r="23" spans="1:7" x14ac:dyDescent="0.45">
      <c r="A23" s="20">
        <v>44204</v>
      </c>
      <c r="B23" s="21">
        <v>260</v>
      </c>
      <c r="C23" s="15">
        <v>4200</v>
      </c>
      <c r="D23" s="15">
        <f t="shared" si="0"/>
        <v>1092000</v>
      </c>
      <c r="E23" s="16">
        <v>50</v>
      </c>
      <c r="F23" s="16">
        <v>600</v>
      </c>
      <c r="G23" s="17">
        <f t="shared" si="1"/>
        <v>30000</v>
      </c>
    </row>
    <row r="24" spans="1:7" x14ac:dyDescent="0.45">
      <c r="A24" s="20">
        <v>44221</v>
      </c>
      <c r="B24" s="21">
        <v>220</v>
      </c>
      <c r="C24" s="15">
        <v>2500</v>
      </c>
      <c r="D24" s="15">
        <f t="shared" si="0"/>
        <v>550000</v>
      </c>
      <c r="E24" s="16">
        <v>50</v>
      </c>
      <c r="F24" s="16">
        <v>800</v>
      </c>
      <c r="G24" s="17">
        <f t="shared" si="1"/>
        <v>40000</v>
      </c>
    </row>
    <row r="25" spans="1:7" x14ac:dyDescent="0.45">
      <c r="A25" s="20">
        <v>44237</v>
      </c>
      <c r="B25" s="21">
        <v>210</v>
      </c>
      <c r="C25" s="15">
        <v>5600</v>
      </c>
      <c r="D25" s="15">
        <f t="shared" si="0"/>
        <v>1176000</v>
      </c>
      <c r="E25" s="16">
        <v>40</v>
      </c>
      <c r="F25" s="16">
        <v>1500</v>
      </c>
      <c r="G25" s="17">
        <f t="shared" si="1"/>
        <v>60000</v>
      </c>
    </row>
    <row r="26" spans="1:7" x14ac:dyDescent="0.45">
      <c r="A26" s="20">
        <v>44251</v>
      </c>
      <c r="B26" s="21">
        <v>200</v>
      </c>
      <c r="C26" s="15">
        <v>3400</v>
      </c>
      <c r="D26" s="15">
        <f t="shared" si="0"/>
        <v>680000</v>
      </c>
      <c r="E26" s="16">
        <v>40</v>
      </c>
      <c r="F26" s="16">
        <v>1100</v>
      </c>
      <c r="G26" s="17">
        <f t="shared" si="1"/>
        <v>44000</v>
      </c>
    </row>
    <row r="27" spans="1:7" x14ac:dyDescent="0.45">
      <c r="A27" s="20">
        <v>44265</v>
      </c>
      <c r="B27" s="21">
        <v>200</v>
      </c>
      <c r="C27" s="15">
        <v>4200</v>
      </c>
      <c r="D27" s="15">
        <f t="shared" si="0"/>
        <v>840000</v>
      </c>
      <c r="E27" s="16">
        <v>50</v>
      </c>
      <c r="F27" s="16">
        <v>900</v>
      </c>
      <c r="G27" s="17">
        <f t="shared" si="1"/>
        <v>45000</v>
      </c>
    </row>
    <row r="28" spans="1:7" x14ac:dyDescent="0.45">
      <c r="A28" s="22">
        <v>44279</v>
      </c>
      <c r="B28" s="23">
        <v>200</v>
      </c>
      <c r="C28" s="24">
        <v>3000</v>
      </c>
      <c r="D28" s="24">
        <f t="shared" si="0"/>
        <v>600000</v>
      </c>
      <c r="E28" s="25">
        <v>50</v>
      </c>
      <c r="F28" s="25">
        <v>750</v>
      </c>
      <c r="G28" s="26">
        <f t="shared" si="1"/>
        <v>37500</v>
      </c>
    </row>
  </sheetData>
  <phoneticPr fontId="3"/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1D56BD70-ECA4-45B9-A1B4-10D1FBE5EC03}">
            <x14:iconSet iconSet="3TrafficLights2" custom="1">
              <x14:cfvo type="percent">
                <xm:f>0</xm:f>
              </x14:cfvo>
              <x14:cfvo type="num">
                <xm:f>250</xm:f>
              </x14:cfvo>
              <x14:cfvo type="num">
                <xm:f>280</xm:f>
              </x14:cfvo>
              <x14:cfIcon iconSet="3TrafficLights2" iconId="2"/>
              <x14:cfIcon iconSet="3TrafficLights2" iconId="1"/>
              <x14:cfIcon iconSet="3TrafficLights2" iconId="0"/>
            </x14:iconSet>
          </x14:cfRule>
          <xm:sqref>B5:B28</xm:sqref>
        </x14:conditionalFormatting>
        <x14:conditionalFormatting xmlns:xm="http://schemas.microsoft.com/office/excel/2006/main">
          <x14:cfRule type="iconSet" priority="1" id="{DFA0880F-7ACB-4AA2-8713-27AC4EBA0080}">
            <x14:iconSet iconSet="3TrafficLights2" custom="1">
              <x14:cfvo type="percent">
                <xm:f>0</xm:f>
              </x14:cfvo>
              <x14:cfvo type="num">
                <xm:f>50</xm:f>
              </x14:cfvo>
              <x14:cfvo type="num">
                <xm:f>55</xm:f>
              </x14:cfvo>
              <x14:cfIcon iconSet="3TrafficLights2" iconId="0"/>
              <x14:cfIcon iconSet="3TrafficLights2" iconId="1"/>
              <x14:cfIcon iconSet="3TrafficLights2" iconId="2"/>
            </x14:iconSet>
          </x14:cfRule>
          <xm:sqref>E5:E28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3E4CB-A536-47EF-8DE2-FDD054D1B588}">
  <dimension ref="A1:N11"/>
  <sheetViews>
    <sheetView workbookViewId="0"/>
  </sheetViews>
  <sheetFormatPr defaultRowHeight="18" x14ac:dyDescent="0.45"/>
  <cols>
    <col min="1" max="1" width="12.59765625" customWidth="1"/>
    <col min="2" max="13" width="7.8984375" customWidth="1"/>
  </cols>
  <sheetData>
    <row r="1" spans="1:14" ht="19.8" x14ac:dyDescent="0.45">
      <c r="A1" s="1" t="s">
        <v>46</v>
      </c>
    </row>
    <row r="2" spans="1:14" x14ac:dyDescent="0.45">
      <c r="N2" t="s">
        <v>6</v>
      </c>
    </row>
    <row r="3" spans="1:14" ht="18.600000000000001" thickBot="1" x14ac:dyDescent="0.5">
      <c r="A3" s="27" t="s">
        <v>7</v>
      </c>
      <c r="B3" s="27" t="s">
        <v>8</v>
      </c>
      <c r="C3" s="27" t="s">
        <v>30</v>
      </c>
      <c r="D3" s="27" t="s">
        <v>31</v>
      </c>
      <c r="E3" s="27" t="s">
        <v>32</v>
      </c>
      <c r="F3" s="27" t="s">
        <v>33</v>
      </c>
      <c r="G3" s="27" t="s">
        <v>34</v>
      </c>
      <c r="H3" s="27" t="s">
        <v>35</v>
      </c>
      <c r="I3" s="27" t="s">
        <v>36</v>
      </c>
      <c r="J3" s="27" t="s">
        <v>37</v>
      </c>
      <c r="K3" s="27" t="s">
        <v>38</v>
      </c>
      <c r="L3" s="27" t="s">
        <v>39</v>
      </c>
      <c r="M3" s="27" t="s">
        <v>40</v>
      </c>
      <c r="N3" s="27" t="s">
        <v>9</v>
      </c>
    </row>
    <row r="4" spans="1:14" ht="18.600000000000001" thickTop="1" x14ac:dyDescent="0.45">
      <c r="A4" s="28" t="s">
        <v>10</v>
      </c>
      <c r="B4" s="29">
        <v>1100</v>
      </c>
      <c r="C4" s="29">
        <v>1000</v>
      </c>
      <c r="D4" s="29">
        <v>1500</v>
      </c>
      <c r="E4" s="29">
        <v>1500</v>
      </c>
      <c r="F4" s="29">
        <v>1500</v>
      </c>
      <c r="G4" s="29">
        <v>1500</v>
      </c>
      <c r="H4" s="29">
        <v>1500</v>
      </c>
      <c r="I4" s="29">
        <v>1800</v>
      </c>
      <c r="J4" s="29">
        <v>1500</v>
      </c>
      <c r="K4" s="29">
        <v>1400</v>
      </c>
      <c r="L4" s="29">
        <v>1400</v>
      </c>
      <c r="M4" s="29">
        <v>1500</v>
      </c>
      <c r="N4" s="29">
        <f t="shared" ref="N4:N10" si="0">SUM(B4:M4)</f>
        <v>17200</v>
      </c>
    </row>
    <row r="5" spans="1:14" x14ac:dyDescent="0.45">
      <c r="A5" s="30" t="s">
        <v>11</v>
      </c>
      <c r="B5" s="31">
        <v>1400</v>
      </c>
      <c r="C5" s="31">
        <v>1200</v>
      </c>
      <c r="D5" s="31">
        <v>1300</v>
      </c>
      <c r="E5" s="31">
        <v>1300</v>
      </c>
      <c r="F5" s="31">
        <v>1400</v>
      </c>
      <c r="G5" s="31">
        <v>1400</v>
      </c>
      <c r="H5" s="31">
        <v>1200</v>
      </c>
      <c r="I5" s="31">
        <v>1800</v>
      </c>
      <c r="J5" s="31">
        <v>1500</v>
      </c>
      <c r="K5" s="31">
        <v>1300</v>
      </c>
      <c r="L5" s="31">
        <v>1400</v>
      </c>
      <c r="M5" s="31">
        <v>1400</v>
      </c>
      <c r="N5" s="31">
        <f t="shared" si="0"/>
        <v>16600</v>
      </c>
    </row>
    <row r="6" spans="1:14" x14ac:dyDescent="0.45">
      <c r="A6" s="30" t="s">
        <v>12</v>
      </c>
      <c r="B6" s="31">
        <v>1200</v>
      </c>
      <c r="C6" s="31">
        <v>1400</v>
      </c>
      <c r="D6" s="31">
        <v>1500</v>
      </c>
      <c r="E6" s="31">
        <v>1500</v>
      </c>
      <c r="F6" s="31">
        <v>1600</v>
      </c>
      <c r="G6" s="31">
        <v>1600</v>
      </c>
      <c r="H6" s="31">
        <v>1500</v>
      </c>
      <c r="I6" s="31">
        <v>1400</v>
      </c>
      <c r="J6" s="31">
        <v>1400</v>
      </c>
      <c r="K6" s="31">
        <v>1200</v>
      </c>
      <c r="L6" s="31">
        <v>1300</v>
      </c>
      <c r="M6" s="31">
        <v>1600</v>
      </c>
      <c r="N6" s="31">
        <f t="shared" si="0"/>
        <v>17200</v>
      </c>
    </row>
    <row r="7" spans="1:14" x14ac:dyDescent="0.45">
      <c r="A7" s="30" t="s">
        <v>13</v>
      </c>
      <c r="B7" s="31">
        <v>1300</v>
      </c>
      <c r="C7" s="31">
        <v>1200</v>
      </c>
      <c r="D7" s="31">
        <v>1200</v>
      </c>
      <c r="E7" s="31">
        <v>1200</v>
      </c>
      <c r="F7" s="31">
        <v>1300</v>
      </c>
      <c r="G7" s="31">
        <v>1300</v>
      </c>
      <c r="H7" s="31">
        <v>1400</v>
      </c>
      <c r="I7" s="31">
        <v>1500</v>
      </c>
      <c r="J7" s="31">
        <v>1400</v>
      </c>
      <c r="K7" s="31">
        <v>1100</v>
      </c>
      <c r="L7" s="31">
        <v>1300</v>
      </c>
      <c r="M7" s="31">
        <v>1500</v>
      </c>
      <c r="N7" s="31">
        <f t="shared" si="0"/>
        <v>15700</v>
      </c>
    </row>
    <row r="8" spans="1:14" ht="18.600000000000001" thickBot="1" x14ac:dyDescent="0.5">
      <c r="A8" s="32" t="s">
        <v>14</v>
      </c>
      <c r="B8" s="33">
        <v>1800</v>
      </c>
      <c r="C8" s="33">
        <v>1300</v>
      </c>
      <c r="D8" s="33">
        <v>1800</v>
      </c>
      <c r="E8" s="33">
        <v>1300</v>
      </c>
      <c r="F8" s="33">
        <v>1300</v>
      </c>
      <c r="G8" s="33">
        <v>1300</v>
      </c>
      <c r="H8" s="33">
        <v>1000</v>
      </c>
      <c r="I8" s="33">
        <v>1300</v>
      </c>
      <c r="J8" s="33">
        <v>1100</v>
      </c>
      <c r="K8" s="33">
        <v>1100</v>
      </c>
      <c r="L8" s="33">
        <v>1300</v>
      </c>
      <c r="M8" s="33">
        <v>1500</v>
      </c>
      <c r="N8" s="33">
        <f t="shared" si="0"/>
        <v>16100</v>
      </c>
    </row>
    <row r="9" spans="1:14" ht="18.600000000000001" thickTop="1" x14ac:dyDescent="0.45">
      <c r="A9" s="34" t="s">
        <v>15</v>
      </c>
      <c r="B9" s="29">
        <f t="shared" ref="B9:M9" si="1">SUM(B4:B8)</f>
        <v>6800</v>
      </c>
      <c r="C9" s="29">
        <f t="shared" si="1"/>
        <v>6100</v>
      </c>
      <c r="D9" s="29">
        <f t="shared" si="1"/>
        <v>7300</v>
      </c>
      <c r="E9" s="29">
        <f t="shared" si="1"/>
        <v>6800</v>
      </c>
      <c r="F9" s="29">
        <f t="shared" si="1"/>
        <v>7100</v>
      </c>
      <c r="G9" s="29">
        <f t="shared" si="1"/>
        <v>7100</v>
      </c>
      <c r="H9" s="29">
        <f t="shared" si="1"/>
        <v>6600</v>
      </c>
      <c r="I9" s="29">
        <f t="shared" si="1"/>
        <v>7800</v>
      </c>
      <c r="J9" s="29">
        <f t="shared" si="1"/>
        <v>6900</v>
      </c>
      <c r="K9" s="29">
        <f t="shared" si="1"/>
        <v>6100</v>
      </c>
      <c r="L9" s="29">
        <f t="shared" si="1"/>
        <v>6700</v>
      </c>
      <c r="M9" s="29">
        <f t="shared" si="1"/>
        <v>7500</v>
      </c>
      <c r="N9" s="29">
        <f t="shared" si="0"/>
        <v>82800</v>
      </c>
    </row>
    <row r="10" spans="1:14" x14ac:dyDescent="0.45">
      <c r="A10" s="35" t="s">
        <v>16</v>
      </c>
      <c r="B10" s="36">
        <v>15000</v>
      </c>
      <c r="C10" s="36">
        <v>15000</v>
      </c>
      <c r="D10" s="36">
        <v>15000</v>
      </c>
      <c r="E10" s="36">
        <v>15000</v>
      </c>
      <c r="F10" s="36">
        <v>18000</v>
      </c>
      <c r="G10" s="36">
        <v>18000</v>
      </c>
      <c r="H10" s="36">
        <v>18000</v>
      </c>
      <c r="I10" s="36">
        <v>18000</v>
      </c>
      <c r="J10" s="36">
        <v>14000</v>
      </c>
      <c r="K10" s="36">
        <v>14000</v>
      </c>
      <c r="L10" s="36">
        <v>14000</v>
      </c>
      <c r="M10" s="36">
        <v>14000</v>
      </c>
      <c r="N10" s="29">
        <f t="shared" si="0"/>
        <v>188000</v>
      </c>
    </row>
    <row r="11" spans="1:14" x14ac:dyDescent="0.45">
      <c r="A11" s="35" t="s">
        <v>17</v>
      </c>
      <c r="B11" s="37">
        <f>B9/B10</f>
        <v>0.45333333333333331</v>
      </c>
      <c r="C11" s="37">
        <f t="shared" ref="C11:L11" si="2">C9/C10</f>
        <v>0.40666666666666668</v>
      </c>
      <c r="D11" s="37">
        <f t="shared" si="2"/>
        <v>0.48666666666666669</v>
      </c>
      <c r="E11" s="37">
        <f t="shared" si="2"/>
        <v>0.45333333333333331</v>
      </c>
      <c r="F11" s="37">
        <f t="shared" si="2"/>
        <v>0.39444444444444443</v>
      </c>
      <c r="G11" s="37">
        <f t="shared" si="2"/>
        <v>0.39444444444444443</v>
      </c>
      <c r="H11" s="37">
        <f t="shared" si="2"/>
        <v>0.36666666666666664</v>
      </c>
      <c r="I11" s="37">
        <f t="shared" si="2"/>
        <v>0.43333333333333335</v>
      </c>
      <c r="J11" s="37">
        <f t="shared" si="2"/>
        <v>0.49285714285714288</v>
      </c>
      <c r="K11" s="37">
        <f t="shared" si="2"/>
        <v>0.43571428571428572</v>
      </c>
      <c r="L11" s="37">
        <f t="shared" si="2"/>
        <v>0.47857142857142859</v>
      </c>
      <c r="M11" s="37">
        <f>M9/M10</f>
        <v>0.5357142857142857</v>
      </c>
      <c r="N11" s="37">
        <f>N9/N10</f>
        <v>0.44042553191489364</v>
      </c>
    </row>
  </sheetData>
  <phoneticPr fontId="3"/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39A4A-3189-4E36-B007-D2B9CCEB2096}">
  <dimension ref="A1:F8"/>
  <sheetViews>
    <sheetView workbookViewId="0"/>
  </sheetViews>
  <sheetFormatPr defaultRowHeight="18" x14ac:dyDescent="0.45"/>
  <cols>
    <col min="1" max="1" width="14.59765625" customWidth="1"/>
    <col min="2" max="4" width="11.8984375" customWidth="1"/>
    <col min="5" max="6" width="14.3984375" customWidth="1"/>
  </cols>
  <sheetData>
    <row r="1" spans="1:6" ht="19.8" x14ac:dyDescent="0.45">
      <c r="A1" s="38" t="s">
        <v>18</v>
      </c>
    </row>
    <row r="3" spans="1:6" ht="36.6" thickBot="1" x14ac:dyDescent="0.5">
      <c r="A3" s="39" t="s">
        <v>19</v>
      </c>
      <c r="B3" s="39" t="s">
        <v>20</v>
      </c>
      <c r="C3" s="40" t="s">
        <v>21</v>
      </c>
      <c r="D3" s="39" t="s">
        <v>22</v>
      </c>
      <c r="E3" s="39" t="s">
        <v>23</v>
      </c>
      <c r="F3" s="39" t="s">
        <v>24</v>
      </c>
    </row>
    <row r="4" spans="1:6" ht="18.600000000000001" thickTop="1" x14ac:dyDescent="0.45">
      <c r="A4" s="41" t="s">
        <v>25</v>
      </c>
      <c r="B4" s="42">
        <v>150</v>
      </c>
      <c r="C4" s="43"/>
      <c r="D4" s="44">
        <f>ROUNDUP(C4/B4,0)</f>
        <v>0</v>
      </c>
      <c r="E4" s="45">
        <v>200</v>
      </c>
      <c r="F4" s="45">
        <v>0</v>
      </c>
    </row>
    <row r="5" spans="1:6" x14ac:dyDescent="0.45">
      <c r="A5" s="19" t="s">
        <v>26</v>
      </c>
      <c r="B5" s="46">
        <v>80</v>
      </c>
      <c r="C5" s="47"/>
      <c r="D5" s="48">
        <f>ROUNDUP(C5/B5,0)</f>
        <v>0</v>
      </c>
      <c r="E5" s="49">
        <v>100</v>
      </c>
      <c r="F5" s="49">
        <v>15000</v>
      </c>
    </row>
    <row r="6" spans="1:6" ht="18.600000000000001" thickBot="1" x14ac:dyDescent="0.5">
      <c r="A6" s="50" t="s">
        <v>27</v>
      </c>
      <c r="B6" s="51">
        <v>200</v>
      </c>
      <c r="C6" s="52"/>
      <c r="D6" s="53">
        <f>ROUNDUP(C6/B6,0)</f>
        <v>0</v>
      </c>
      <c r="E6" s="54">
        <v>150</v>
      </c>
      <c r="F6" s="54">
        <v>16000</v>
      </c>
    </row>
    <row r="7" spans="1:6" ht="18.600000000000001" thickTop="1" x14ac:dyDescent="0.45">
      <c r="A7" s="61" t="s">
        <v>28</v>
      </c>
      <c r="B7" s="61"/>
      <c r="C7" s="55">
        <f>SUM(C4:C6)</f>
        <v>0</v>
      </c>
      <c r="D7" s="56">
        <f>SUM(D4:D6)</f>
        <v>0</v>
      </c>
      <c r="E7" s="57">
        <f>C4*E4+C5*E5+C6*E6</f>
        <v>0</v>
      </c>
      <c r="F7" s="57">
        <f>D4*F4+D5*F5+D6*F6</f>
        <v>0</v>
      </c>
    </row>
    <row r="8" spans="1:6" ht="32.25" customHeight="1" x14ac:dyDescent="0.45">
      <c r="E8" s="58" t="s">
        <v>29</v>
      </c>
      <c r="F8" s="59">
        <f>E7+F7</f>
        <v>0</v>
      </c>
    </row>
  </sheetData>
  <mergeCells count="1">
    <mergeCell ref="A7:B7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仕入個数</vt:lpstr>
      <vt:lpstr>出荷個数</vt:lpstr>
      <vt:lpstr>輸送コスト</vt:lpstr>
      <vt:lpstr>仕入金額A</vt:lpstr>
      <vt:lpstr>仕入個数A</vt:lpstr>
      <vt:lpstr>単価A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2020-04-10T04:42:43Z</dcterms:created>
  <dcterms:modified xsi:type="dcterms:W3CDTF">2020-12-09T12:10:03Z</dcterms:modified>
</cp:coreProperties>
</file>