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模擬試験\3\"/>
    </mc:Choice>
  </mc:AlternateContent>
  <xr:revisionPtr revIDLastSave="0" documentId="13_ncr:1_{D35727F4-9662-4F13-A4AA-AE92FD7CE90B}" xr6:coauthVersionLast="45" xr6:coauthVersionMax="45" xr10:uidLastSave="{00000000-0000-0000-0000-000000000000}"/>
  <bookViews>
    <workbookView xWindow="48" yWindow="-13068" windowWidth="23256" windowHeight="12600" xr2:uid="{AF44C5AB-1FA6-4CA9-80D5-0EAF981C3268}"/>
  </bookViews>
  <sheets>
    <sheet name="受注一覧（8月分）" sheetId="4" r:id="rId1"/>
    <sheet name="受注一覧（7月分）" sheetId="1" r:id="rId2"/>
    <sheet name="グラフ（7月分）" sheetId="8" r:id="rId3"/>
    <sheet name="集計（7月分）" sheetId="7" r:id="rId4"/>
    <sheet name="商品マスタ" sheetId="3" state="hidden" r:id="rId5"/>
  </sheets>
  <definedNames>
    <definedName name="商品マスタ">商品マスタ!$A$1:$C$9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4" i="1"/>
  <c r="G4" i="1" s="1"/>
  <c r="F5" i="4"/>
  <c r="G5" i="4" s="1"/>
  <c r="F6" i="4"/>
  <c r="F7" i="4"/>
  <c r="F8" i="4"/>
  <c r="F9" i="4"/>
  <c r="F10" i="4"/>
  <c r="F11" i="4"/>
  <c r="F12" i="4"/>
  <c r="F13" i="4"/>
  <c r="F14" i="4"/>
  <c r="F15" i="4"/>
  <c r="F16" i="4"/>
  <c r="F4" i="4"/>
  <c r="G4" i="4" s="1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4" i="1"/>
  <c r="E5" i="1"/>
  <c r="E6" i="1"/>
  <c r="E7" i="1"/>
  <c r="E8" i="1"/>
  <c r="E9" i="1"/>
  <c r="E10" i="1"/>
  <c r="E11" i="1"/>
  <c r="E12" i="1"/>
  <c r="E13" i="1"/>
  <c r="E14" i="1"/>
  <c r="E15" i="1"/>
  <c r="E16" i="1"/>
  <c r="I5" i="4" l="1"/>
  <c r="G7" i="4" s="1"/>
  <c r="I4" i="4"/>
  <c r="G6" i="4" s="1"/>
  <c r="I5" i="1"/>
  <c r="I7" i="1" s="1"/>
  <c r="I9" i="1" s="1"/>
  <c r="I11" i="1" s="1"/>
  <c r="I13" i="1" s="1"/>
  <c r="I15" i="1" s="1"/>
  <c r="I4" i="1"/>
  <c r="I6" i="1" s="1"/>
  <c r="I8" i="1" s="1"/>
  <c r="I10" i="1" s="1"/>
  <c r="I12" i="1" s="1"/>
  <c r="I14" i="1" s="1"/>
  <c r="I16" i="1" s="1"/>
  <c r="I6" i="4" l="1"/>
  <c r="G8" i="4" s="1"/>
  <c r="I7" i="4"/>
  <c r="G9" i="4" s="1"/>
  <c r="I8" i="4"/>
  <c r="G10" i="4" s="1"/>
  <c r="I9" i="4" l="1"/>
  <c r="G11" i="4" s="1"/>
  <c r="I10" i="4"/>
  <c r="G12" i="4" s="1"/>
  <c r="I11" i="4"/>
  <c r="G13" i="4" s="1"/>
  <c r="I13" i="4" l="1"/>
  <c r="G15" i="4" s="1"/>
  <c r="I12" i="4"/>
  <c r="G14" i="4" s="1"/>
  <c r="I14" i="4" l="1"/>
  <c r="G16" i="4" s="1"/>
  <c r="I15" i="4"/>
  <c r="I16" i="4" l="1"/>
</calcChain>
</file>

<file path=xl/sharedStrings.xml><?xml version="1.0" encoding="utf-8"?>
<sst xmlns="http://schemas.openxmlformats.org/spreadsheetml/2006/main" count="106" uniqueCount="58">
  <si>
    <t>No.</t>
    <phoneticPr fontId="3"/>
  </si>
  <si>
    <t>受注日</t>
    <rPh sb="0" eb="2">
      <t>ジュチュウ</t>
    </rPh>
    <rPh sb="2" eb="3">
      <t>ビ</t>
    </rPh>
    <phoneticPr fontId="3"/>
  </si>
  <si>
    <t>受注先</t>
    <rPh sb="0" eb="2">
      <t>ジュチュウ</t>
    </rPh>
    <rPh sb="2" eb="3">
      <t>サキ</t>
    </rPh>
    <phoneticPr fontId="3"/>
  </si>
  <si>
    <t>品番</t>
    <rPh sb="0" eb="2">
      <t>ヒンバン</t>
    </rPh>
    <phoneticPr fontId="3"/>
  </si>
  <si>
    <t>受注品名</t>
    <rPh sb="0" eb="2">
      <t>ジュチュウ</t>
    </rPh>
    <rPh sb="2" eb="4">
      <t>ヒンメイ</t>
    </rPh>
    <phoneticPr fontId="3"/>
  </si>
  <si>
    <t>価格(€)</t>
    <rPh sb="0" eb="2">
      <t>カカク</t>
    </rPh>
    <phoneticPr fontId="3"/>
  </si>
  <si>
    <t>価格(\)</t>
    <rPh sb="0" eb="2">
      <t>カカク</t>
    </rPh>
    <phoneticPr fontId="3"/>
  </si>
  <si>
    <t>受注個数</t>
    <rPh sb="0" eb="2">
      <t>ジュチュウ</t>
    </rPh>
    <rPh sb="2" eb="4">
      <t>コスウ</t>
    </rPh>
    <phoneticPr fontId="3"/>
  </si>
  <si>
    <t>合計金額</t>
    <rPh sb="0" eb="2">
      <t>ゴウケイ</t>
    </rPh>
    <rPh sb="2" eb="4">
      <t>キンガク</t>
    </rPh>
    <phoneticPr fontId="3"/>
  </si>
  <si>
    <t>代々木商事</t>
    <rPh sb="0" eb="3">
      <t>ヨヨギ</t>
    </rPh>
    <rPh sb="3" eb="5">
      <t>ショウジ</t>
    </rPh>
    <phoneticPr fontId="3"/>
  </si>
  <si>
    <t>D302</t>
    <phoneticPr fontId="3"/>
  </si>
  <si>
    <t>丸高物産</t>
    <rPh sb="0" eb="1">
      <t>マル</t>
    </rPh>
    <rPh sb="1" eb="2">
      <t>タカ</t>
    </rPh>
    <rPh sb="2" eb="4">
      <t>ブッサン</t>
    </rPh>
    <phoneticPr fontId="3"/>
  </si>
  <si>
    <t>T104</t>
    <phoneticPr fontId="3"/>
  </si>
  <si>
    <t>オオノ商事</t>
    <rPh sb="3" eb="5">
      <t>ショウジ</t>
    </rPh>
    <phoneticPr fontId="3"/>
  </si>
  <si>
    <t>B200</t>
    <phoneticPr fontId="3"/>
  </si>
  <si>
    <t>等々力家具</t>
    <rPh sb="0" eb="3">
      <t>トドロキ</t>
    </rPh>
    <rPh sb="3" eb="5">
      <t>カグ</t>
    </rPh>
    <phoneticPr fontId="3"/>
  </si>
  <si>
    <t>P100</t>
    <phoneticPr fontId="3"/>
  </si>
  <si>
    <t>FUFUインポート</t>
    <phoneticPr fontId="3"/>
  </si>
  <si>
    <t>G300</t>
    <phoneticPr fontId="3"/>
  </si>
  <si>
    <t>田中家具</t>
    <rPh sb="0" eb="2">
      <t>タナカ</t>
    </rPh>
    <rPh sb="2" eb="4">
      <t>カグ</t>
    </rPh>
    <phoneticPr fontId="3"/>
  </si>
  <si>
    <t>F710</t>
    <phoneticPr fontId="3"/>
  </si>
  <si>
    <t>葵インテリア</t>
    <rPh sb="0" eb="1">
      <t>アオイ</t>
    </rPh>
    <phoneticPr fontId="3"/>
  </si>
  <si>
    <t>H501</t>
    <phoneticPr fontId="3"/>
  </si>
  <si>
    <t>S120</t>
    <phoneticPr fontId="3"/>
  </si>
  <si>
    <t>品番</t>
    <rPh sb="0" eb="2">
      <t>ヒンバン</t>
    </rPh>
    <phoneticPr fontId="6"/>
  </si>
  <si>
    <t>受注品名</t>
    <rPh sb="0" eb="2">
      <t>ジュチュウ</t>
    </rPh>
    <rPh sb="2" eb="4">
      <t>ヒンメイ</t>
    </rPh>
    <phoneticPr fontId="6"/>
  </si>
  <si>
    <t>価格(€)</t>
    <rPh sb="0" eb="2">
      <t>カカク</t>
    </rPh>
    <phoneticPr fontId="6"/>
  </si>
  <si>
    <t>B200</t>
    <phoneticPr fontId="7"/>
  </si>
  <si>
    <t>ブラケット</t>
    <phoneticPr fontId="7"/>
  </si>
  <si>
    <t>D302</t>
    <phoneticPr fontId="7"/>
  </si>
  <si>
    <t>デスクスタンド</t>
    <phoneticPr fontId="7"/>
  </si>
  <si>
    <t>F710</t>
    <phoneticPr fontId="7"/>
  </si>
  <si>
    <t>フロアスタンド</t>
    <phoneticPr fontId="7"/>
  </si>
  <si>
    <t>G300</t>
    <phoneticPr fontId="7"/>
  </si>
  <si>
    <t>ガーデンスタンド</t>
    <phoneticPr fontId="7"/>
  </si>
  <si>
    <t>H501</t>
    <phoneticPr fontId="7"/>
  </si>
  <si>
    <t>シーリングライト</t>
    <phoneticPr fontId="7"/>
  </si>
  <si>
    <t>P100</t>
    <phoneticPr fontId="7"/>
  </si>
  <si>
    <t>スポットライト</t>
    <phoneticPr fontId="7"/>
  </si>
  <si>
    <t>S120</t>
    <phoneticPr fontId="7"/>
  </si>
  <si>
    <t>シャンデリア</t>
    <phoneticPr fontId="7"/>
  </si>
  <si>
    <t>T104</t>
    <phoneticPr fontId="7"/>
  </si>
  <si>
    <t>テーブルスタンド</t>
    <phoneticPr fontId="7"/>
  </si>
  <si>
    <t>行ラベル</t>
  </si>
  <si>
    <t>ガーデンスタンド</t>
  </si>
  <si>
    <t>シーリングライト</t>
  </si>
  <si>
    <t>シャンデリア</t>
  </si>
  <si>
    <t>スポットライト</t>
  </si>
  <si>
    <t>テーブルスタンド</t>
  </si>
  <si>
    <t>デスクスタンド</t>
  </si>
  <si>
    <t>ブラケット</t>
  </si>
  <si>
    <t>フロアスタンド</t>
  </si>
  <si>
    <t>総計</t>
  </si>
  <si>
    <t>合計 / 合計金額</t>
  </si>
  <si>
    <t>1ユーロ=</t>
    <phoneticPr fontId="3"/>
  </si>
  <si>
    <t>納入日</t>
    <rPh sb="0" eb="3">
      <t>ノウニュウビ</t>
    </rPh>
    <phoneticPr fontId="3"/>
  </si>
  <si>
    <t>受注一覧（8月分）</t>
    <rPh sb="0" eb="2">
      <t>ジュチュウ</t>
    </rPh>
    <rPh sb="2" eb="4">
      <t>イチラン</t>
    </rPh>
    <rPh sb="6" eb="7">
      <t>ガツ</t>
    </rPh>
    <rPh sb="7" eb="8">
      <t>ブン</t>
    </rPh>
    <phoneticPr fontId="3"/>
  </si>
  <si>
    <t>受注一覧（7月分）</t>
    <rPh sb="0" eb="2">
      <t>ジュチュウ</t>
    </rPh>
    <rPh sb="2" eb="4">
      <t>イチラン</t>
    </rPh>
    <rPh sb="6" eb="7">
      <t>ガツ</t>
    </rPh>
    <rPh sb="7" eb="8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</si>
</sst>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[$€-2]\ #,##0.00;[$€-2]\ #,##0.00"/>
    <numFmt numFmtId="177" formatCode="[$¥-411]#,##0;[$¥-411]#,##0"/>
    <numFmt numFmtId="178" formatCode="#,##0_ "/>
    <numFmt numFmtId="179" formatCode="0.0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D6DCE4"/>
        <bgColor rgb="FF000000"/>
      </patternFill>
    </fill>
    <fill>
      <patternFill patternType="solid">
        <fgColor theme="4" tint="0.3999755851924192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14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77" fontId="2" fillId="0" borderId="2" xfId="1" applyNumberFormat="1" applyFont="1" applyFill="1" applyBorder="1">
      <alignment vertical="center"/>
    </xf>
    <xf numFmtId="6" fontId="2" fillId="0" borderId="2" xfId="2" applyFont="1" applyFill="1" applyBorder="1">
      <alignment vertical="center"/>
    </xf>
    <xf numFmtId="0" fontId="2" fillId="0" borderId="3" xfId="0" applyFont="1" applyBorder="1">
      <alignment vertical="center"/>
    </xf>
    <xf numFmtId="14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14" fontId="2" fillId="0" borderId="4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>
      <alignment vertical="center"/>
    </xf>
    <xf numFmtId="0" fontId="4" fillId="0" borderId="6" xfId="0" applyFont="1" applyBorder="1" applyAlignment="1">
      <alignment horizontal="left" vertical="center"/>
    </xf>
    <xf numFmtId="0" fontId="5" fillId="0" borderId="6" xfId="0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0" fontId="2" fillId="0" borderId="5" xfId="0" applyFont="1" applyBorder="1">
      <alignment vertical="center"/>
    </xf>
    <xf numFmtId="176" fontId="2" fillId="0" borderId="5" xfId="0" applyNumberFormat="1" applyFont="1" applyBorder="1">
      <alignment vertical="center"/>
    </xf>
    <xf numFmtId="177" fontId="2" fillId="0" borderId="5" xfId="1" applyNumberFormat="1" applyFont="1" applyFill="1" applyBorder="1">
      <alignment vertical="center"/>
    </xf>
    <xf numFmtId="6" fontId="2" fillId="0" borderId="5" xfId="2" applyFont="1" applyFill="1" applyBorder="1">
      <alignment vertical="center"/>
    </xf>
    <xf numFmtId="178" fontId="0" fillId="0" borderId="0" xfId="0" applyNumberFormat="1">
      <alignment vertical="center"/>
    </xf>
    <xf numFmtId="179" fontId="2" fillId="0" borderId="0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[mogi3-project2.xlsx]集計（7月分）!ピボットテーブル3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'集計（7月分）'!$B$1</c:f>
              <c:strCache>
                <c:ptCount val="1"/>
                <c:pt idx="0">
                  <c:v>集計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'集計（7月分）'!$A$2:$A$10</c:f>
              <c:strCache>
                <c:ptCount val="8"/>
                <c:pt idx="0">
                  <c:v>ガーデンスタンド</c:v>
                </c:pt>
                <c:pt idx="1">
                  <c:v>シーリングライト</c:v>
                </c:pt>
                <c:pt idx="2">
                  <c:v>シャンデリア</c:v>
                </c:pt>
                <c:pt idx="3">
                  <c:v>スポットライト</c:v>
                </c:pt>
                <c:pt idx="4">
                  <c:v>テーブルスタンド</c:v>
                </c:pt>
                <c:pt idx="5">
                  <c:v>デスクスタンド</c:v>
                </c:pt>
                <c:pt idx="6">
                  <c:v>ブラケット</c:v>
                </c:pt>
                <c:pt idx="7">
                  <c:v>フロアスタンド</c:v>
                </c:pt>
              </c:strCache>
            </c:strRef>
          </c:cat>
          <c:val>
            <c:numRef>
              <c:f>'集計（7月分）'!$B$2:$B$10</c:f>
              <c:numCache>
                <c:formatCode>#,##0_ </c:formatCode>
                <c:ptCount val="8"/>
                <c:pt idx="0">
                  <c:v>2589092</c:v>
                </c:pt>
                <c:pt idx="1">
                  <c:v>991040</c:v>
                </c:pt>
                <c:pt idx="2">
                  <c:v>2229840</c:v>
                </c:pt>
                <c:pt idx="3">
                  <c:v>495520</c:v>
                </c:pt>
                <c:pt idx="4">
                  <c:v>185820</c:v>
                </c:pt>
                <c:pt idx="5">
                  <c:v>1684768</c:v>
                </c:pt>
                <c:pt idx="6">
                  <c:v>1288352</c:v>
                </c:pt>
                <c:pt idx="7">
                  <c:v>1238800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56-4E0B-B61F-4A7519DAD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76758207"/>
        <c:axId val="1362037119"/>
      </c:barChart>
      <c:catAx>
        <c:axId val="1276758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2037119"/>
        <c:crosses val="autoZero"/>
        <c:auto val="1"/>
        <c:lblAlgn val="ctr"/>
        <c:lblOffset val="100"/>
        <c:noMultiLvlLbl val="0"/>
      </c:catAx>
      <c:valAx>
        <c:axId val="136203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6758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BBC120-8B70-4084-AA48-DD4E1AFA8554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3290EE-CEA9-4D25-A3C0-8DDFA7706E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47.629141319441" createdVersion="6" refreshedVersion="6" minRefreshableVersion="3" recordCount="13" xr:uid="{29629AFC-B523-47A7-BAAE-430B07FF8CB5}">
  <cacheSource type="worksheet">
    <worksheetSource ref="A3:J16" sheet="受注一覧（7月分）"/>
  </cacheSource>
  <cacheFields count="10">
    <cacheField name="No." numFmtId="0">
      <sharedItems containsSemiMixedTypes="0" containsString="0" containsNumber="1" containsInteger="1" minValue="1" maxValue="13"/>
    </cacheField>
    <cacheField name="受注日" numFmtId="14">
      <sharedItems containsSemiMixedTypes="0" containsNonDate="0" containsDate="1" containsString="0" minDate="2021-07-01T00:00:00" maxDate="2021-07-26T00:00:00"/>
    </cacheField>
    <cacheField name="受注先" numFmtId="0">
      <sharedItems/>
    </cacheField>
    <cacheField name="品番" numFmtId="0">
      <sharedItems/>
    </cacheField>
    <cacheField name="受注品名" numFmtId="0">
      <sharedItems count="8">
        <s v="デスクスタンド"/>
        <s v="テーブルスタンド"/>
        <s v="ブラケット"/>
        <s v="スポットライト"/>
        <s v="ガーデンスタンド"/>
        <s v="フロアスタンド"/>
        <s v="シーリングライト"/>
        <s v="シャンデリア"/>
      </sharedItems>
    </cacheField>
    <cacheField name="価格(€)" numFmtId="176">
      <sharedItems containsSemiMixedTypes="0" containsString="0" containsNumber="1" containsInteger="1" minValue="80" maxValue="600"/>
    </cacheField>
    <cacheField name="価格(\)" numFmtId="177">
      <sharedItems containsSemiMixedTypes="0" containsString="0" containsNumber="1" minValue="9910.4" maxValue="74328"/>
    </cacheField>
    <cacheField name="受注個数" numFmtId="0">
      <sharedItems containsSemiMixedTypes="0" containsString="0" containsNumber="1" containsInteger="1" minValue="10" maxValue="40"/>
    </cacheField>
    <cacheField name="合計金額" numFmtId="6">
      <sharedItems containsSemiMixedTypes="0" containsString="0" containsNumber="1" containsInteger="1" minValue="99104" maxValue="2229840"/>
    </cacheField>
    <cacheField name="納入日" numFmtId="14">
      <sharedItems containsSemiMixedTypes="0" containsNonDate="0" containsDate="1" containsString="0" minDate="2021-07-12T00:00:00" maxDate="2021-08-07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1"/>
    <d v="2021-07-01T00:00:00"/>
    <s v="代々木商事"/>
    <s v="D302"/>
    <x v="0"/>
    <n v="160"/>
    <n v="19820.8"/>
    <n v="20"/>
    <n v="396416"/>
    <d v="2021-07-12T00:00:00"/>
  </r>
  <r>
    <n v="2"/>
    <d v="2021-07-04T00:00:00"/>
    <s v="丸高物産"/>
    <s v="T104"/>
    <x v="1"/>
    <n v="100"/>
    <n v="12388"/>
    <n v="15"/>
    <n v="185820"/>
    <d v="2021-07-16T00:00:00"/>
  </r>
  <r>
    <n v="3"/>
    <d v="2021-07-04T00:00:00"/>
    <s v="丸高物産"/>
    <s v="D302"/>
    <x v="0"/>
    <n v="160"/>
    <n v="19820.8"/>
    <n v="35"/>
    <n v="693728"/>
    <d v="2021-07-16T00:00:00"/>
  </r>
  <r>
    <n v="4"/>
    <d v="2021-07-08T00:00:00"/>
    <s v="オオノ商事"/>
    <s v="B200"/>
    <x v="2"/>
    <n v="260"/>
    <n v="32208.799999999999"/>
    <n v="10"/>
    <n v="322088"/>
    <d v="2021-08-06T00:00:00"/>
  </r>
  <r>
    <n v="5"/>
    <d v="2021-07-11T00:00:00"/>
    <s v="等々力家具"/>
    <s v="P100"/>
    <x v="3"/>
    <n v="80"/>
    <n v="9910.4"/>
    <n v="40"/>
    <n v="396416"/>
    <d v="2021-07-16T00:00:00"/>
  </r>
  <r>
    <n v="6"/>
    <d v="2021-07-11T00:00:00"/>
    <s v="FUFUインポート"/>
    <s v="B200"/>
    <x v="2"/>
    <n v="260"/>
    <n v="32208.799999999999"/>
    <n v="30"/>
    <n v="966264"/>
    <d v="2021-08-01T00:00:00"/>
  </r>
  <r>
    <n v="7"/>
    <d v="2021-07-11T00:00:00"/>
    <s v="代々木商事"/>
    <s v="G300"/>
    <x v="4"/>
    <n v="380"/>
    <n v="47074.400000000001"/>
    <n v="25"/>
    <n v="1176860"/>
    <d v="2021-07-23T00:00:00"/>
  </r>
  <r>
    <n v="8"/>
    <d v="2021-07-15T00:00:00"/>
    <s v="田中家具"/>
    <s v="F710"/>
    <x v="5"/>
    <n v="400"/>
    <n v="49552"/>
    <n v="25"/>
    <n v="1238800"/>
    <d v="2021-07-16T00:00:00"/>
  </r>
  <r>
    <n v="9"/>
    <d v="2021-07-15T00:00:00"/>
    <s v="FUFUインポート"/>
    <s v="D302"/>
    <x v="0"/>
    <n v="160"/>
    <n v="19820.8"/>
    <n v="30"/>
    <n v="594624"/>
    <d v="2021-07-19T00:00:00"/>
  </r>
  <r>
    <n v="10"/>
    <d v="2021-07-18T00:00:00"/>
    <s v="葵インテリア"/>
    <s v="H501"/>
    <x v="6"/>
    <n v="320"/>
    <n v="39641.599999999999"/>
    <n v="25"/>
    <n v="991040"/>
    <d v="2021-08-02T00:00:00"/>
  </r>
  <r>
    <n v="11"/>
    <d v="2021-07-18T00:00:00"/>
    <s v="田中家具"/>
    <s v="G300"/>
    <x v="4"/>
    <n v="380"/>
    <n v="47074.400000000001"/>
    <n v="30"/>
    <n v="1412232"/>
    <d v="2021-07-23T00:00:00"/>
  </r>
  <r>
    <n v="12"/>
    <d v="2021-07-18T00:00:00"/>
    <s v="葵インテリア"/>
    <s v="P100"/>
    <x v="3"/>
    <n v="80"/>
    <n v="9910.4"/>
    <n v="10"/>
    <n v="99104"/>
    <d v="2021-07-23T00:00:00"/>
  </r>
  <r>
    <n v="13"/>
    <d v="2021-07-25T00:00:00"/>
    <s v="等々力家具"/>
    <s v="S120"/>
    <x v="7"/>
    <n v="600"/>
    <n v="74328"/>
    <n v="30"/>
    <n v="2229840"/>
    <d v="2021-08-0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FF5312-C251-41EB-91D0-1F6A679A3650}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1:B10" firstHeaderRow="1" firstDataRow="1" firstDataCol="1"/>
  <pivotFields count="10">
    <pivotField showAll="0"/>
    <pivotField numFmtId="14" showAll="0"/>
    <pivotField showAll="0"/>
    <pivotField showAll="0"/>
    <pivotField axis="axisRow" showAll="0">
      <items count="9">
        <item x="4"/>
        <item x="6"/>
        <item x="7"/>
        <item x="3"/>
        <item x="1"/>
        <item x="0"/>
        <item x="2"/>
        <item x="5"/>
        <item t="default"/>
      </items>
    </pivotField>
    <pivotField numFmtId="176" showAll="0"/>
    <pivotField numFmtId="177" showAll="0"/>
    <pivotField showAll="0"/>
    <pivotField dataField="1" numFmtId="6" showAll="0"/>
    <pivotField numFmtId="14" showAll="0"/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合計 / 合計金額" fld="8" baseField="4" baseItem="0" numFmtId="178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D051E-BB04-4722-9739-0EAC5CFE7BB1}">
  <dimension ref="A1:J16"/>
  <sheetViews>
    <sheetView tabSelected="1" workbookViewId="0"/>
  </sheetViews>
  <sheetFormatPr defaultColWidth="9" defaultRowHeight="18" x14ac:dyDescent="0.45"/>
  <cols>
    <col min="1" max="1" width="4.3984375" style="1" customWidth="1"/>
    <col min="2" max="2" width="11.59765625" style="1" customWidth="1"/>
    <col min="3" max="3" width="17.69921875" style="1" customWidth="1"/>
    <col min="4" max="4" width="7.19921875" style="1" customWidth="1"/>
    <col min="5" max="5" width="20.8984375" style="1" customWidth="1"/>
    <col min="6" max="7" width="10.59765625" style="1" customWidth="1"/>
    <col min="8" max="8" width="10.09765625" style="1" customWidth="1"/>
    <col min="9" max="9" width="11.8984375" style="1" customWidth="1"/>
    <col min="10" max="10" width="11.59765625" style="1" customWidth="1"/>
    <col min="11" max="16384" width="9" style="1"/>
  </cols>
  <sheetData>
    <row r="1" spans="1:10" ht="19.8" x14ac:dyDescent="0.45">
      <c r="A1" s="29" t="s">
        <v>56</v>
      </c>
    </row>
    <row r="2" spans="1:10" x14ac:dyDescent="0.45">
      <c r="H2" s="2" t="s">
        <v>54</v>
      </c>
      <c r="I2" s="27">
        <v>124.15</v>
      </c>
    </row>
    <row r="3" spans="1:10" ht="18.600000000000001" thickBot="1" x14ac:dyDescent="0.5">
      <c r="A3" s="28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7</v>
      </c>
      <c r="I3" s="28" t="s">
        <v>8</v>
      </c>
      <c r="J3" s="28" t="s">
        <v>55</v>
      </c>
    </row>
    <row r="4" spans="1:10" ht="18.600000000000001" thickTop="1" x14ac:dyDescent="0.45">
      <c r="A4" s="3">
        <v>1</v>
      </c>
      <c r="B4" s="4">
        <v>44409</v>
      </c>
      <c r="C4" s="3" t="s">
        <v>9</v>
      </c>
      <c r="D4" s="5" t="s">
        <v>10</v>
      </c>
      <c r="E4" s="3" t="str">
        <f t="shared" ref="E4:E16" si="0">VLOOKUP(D4,商品マスタ,2,FALSE)</f>
        <v>デスクスタンド</v>
      </c>
      <c r="F4" s="6">
        <f t="shared" ref="F4:F16" si="1">VLOOKUP(D4,商品マスタ,3,FALSE)</f>
        <v>160</v>
      </c>
      <c r="G4" s="7">
        <f>F4*I2</f>
        <v>19864</v>
      </c>
      <c r="H4" s="3">
        <v>20</v>
      </c>
      <c r="I4" s="8">
        <f>G4*H4</f>
        <v>397280</v>
      </c>
      <c r="J4" s="4">
        <v>44420</v>
      </c>
    </row>
    <row r="5" spans="1:10" x14ac:dyDescent="0.45">
      <c r="A5" s="9">
        <v>2</v>
      </c>
      <c r="B5" s="10">
        <v>44412</v>
      </c>
      <c r="C5" s="9" t="s">
        <v>11</v>
      </c>
      <c r="D5" s="11" t="s">
        <v>12</v>
      </c>
      <c r="E5" s="3" t="str">
        <f t="shared" si="0"/>
        <v>テーブルスタンド</v>
      </c>
      <c r="F5" s="6">
        <f t="shared" si="1"/>
        <v>100</v>
      </c>
      <c r="G5" s="7" t="e">
        <f t="shared" ref="G5:G16" si="2">F5*I3</f>
        <v>#VALUE!</v>
      </c>
      <c r="H5" s="9">
        <v>15</v>
      </c>
      <c r="I5" s="8" t="e">
        <f t="shared" ref="I5:I16" si="3">G5*H5</f>
        <v>#VALUE!</v>
      </c>
      <c r="J5" s="10">
        <v>44424</v>
      </c>
    </row>
    <row r="6" spans="1:10" x14ac:dyDescent="0.45">
      <c r="A6" s="9">
        <v>3</v>
      </c>
      <c r="B6" s="10">
        <v>44412</v>
      </c>
      <c r="C6" s="9" t="s">
        <v>11</v>
      </c>
      <c r="D6" s="11" t="s">
        <v>10</v>
      </c>
      <c r="E6" s="3" t="str">
        <f t="shared" si="0"/>
        <v>デスクスタンド</v>
      </c>
      <c r="F6" s="6">
        <f t="shared" si="1"/>
        <v>160</v>
      </c>
      <c r="G6" s="7">
        <f t="shared" si="2"/>
        <v>63564800</v>
      </c>
      <c r="H6" s="9">
        <v>35</v>
      </c>
      <c r="I6" s="8">
        <f t="shared" si="3"/>
        <v>2224768000</v>
      </c>
      <c r="J6" s="10">
        <v>44424</v>
      </c>
    </row>
    <row r="7" spans="1:10" x14ac:dyDescent="0.45">
      <c r="A7" s="9">
        <v>4</v>
      </c>
      <c r="B7" s="10">
        <v>44416</v>
      </c>
      <c r="C7" s="9" t="s">
        <v>13</v>
      </c>
      <c r="D7" s="11" t="s">
        <v>14</v>
      </c>
      <c r="E7" s="3" t="str">
        <f t="shared" si="0"/>
        <v>ブラケット</v>
      </c>
      <c r="F7" s="6">
        <f t="shared" si="1"/>
        <v>260</v>
      </c>
      <c r="G7" s="7" t="e">
        <f t="shared" si="2"/>
        <v>#VALUE!</v>
      </c>
      <c r="H7" s="9">
        <v>10</v>
      </c>
      <c r="I7" s="8" t="e">
        <f t="shared" si="3"/>
        <v>#VALUE!</v>
      </c>
      <c r="J7" s="10">
        <v>44440</v>
      </c>
    </row>
    <row r="8" spans="1:10" x14ac:dyDescent="0.45">
      <c r="A8" s="9">
        <v>5</v>
      </c>
      <c r="B8" s="10">
        <v>44419</v>
      </c>
      <c r="C8" s="9" t="s">
        <v>15</v>
      </c>
      <c r="D8" s="11" t="s">
        <v>16</v>
      </c>
      <c r="E8" s="3" t="str">
        <f t="shared" si="0"/>
        <v>スポットライト</v>
      </c>
      <c r="F8" s="6">
        <f t="shared" si="1"/>
        <v>80</v>
      </c>
      <c r="G8" s="7">
        <f t="shared" si="2"/>
        <v>177981440000</v>
      </c>
      <c r="H8" s="9">
        <v>40</v>
      </c>
      <c r="I8" s="8">
        <f t="shared" si="3"/>
        <v>7119257600000</v>
      </c>
      <c r="J8" s="10">
        <v>44424</v>
      </c>
    </row>
    <row r="9" spans="1:10" x14ac:dyDescent="0.45">
      <c r="A9" s="9">
        <v>6</v>
      </c>
      <c r="B9" s="10">
        <v>44419</v>
      </c>
      <c r="C9" s="9" t="s">
        <v>17</v>
      </c>
      <c r="D9" s="11" t="s">
        <v>14</v>
      </c>
      <c r="E9" s="3" t="str">
        <f t="shared" si="0"/>
        <v>ブラケット</v>
      </c>
      <c r="F9" s="6">
        <f t="shared" si="1"/>
        <v>260</v>
      </c>
      <c r="G9" s="7" t="e">
        <f t="shared" si="2"/>
        <v>#VALUE!</v>
      </c>
      <c r="H9" s="9">
        <v>30</v>
      </c>
      <c r="I9" s="8" t="e">
        <f t="shared" si="3"/>
        <v>#VALUE!</v>
      </c>
      <c r="J9" s="10">
        <v>44445</v>
      </c>
    </row>
    <row r="10" spans="1:10" x14ac:dyDescent="0.45">
      <c r="A10" s="9">
        <v>7</v>
      </c>
      <c r="B10" s="10">
        <v>44419</v>
      </c>
      <c r="C10" s="9" t="s">
        <v>9</v>
      </c>
      <c r="D10" s="11" t="s">
        <v>18</v>
      </c>
      <c r="E10" s="3" t="str">
        <f t="shared" si="0"/>
        <v>ガーデンスタンド</v>
      </c>
      <c r="F10" s="6">
        <f t="shared" si="1"/>
        <v>380</v>
      </c>
      <c r="G10" s="7">
        <f t="shared" si="2"/>
        <v>2705317888000000</v>
      </c>
      <c r="H10" s="9">
        <v>25</v>
      </c>
      <c r="I10" s="8">
        <f t="shared" si="3"/>
        <v>6.76329472E+16</v>
      </c>
      <c r="J10" s="10">
        <v>44431</v>
      </c>
    </row>
    <row r="11" spans="1:10" x14ac:dyDescent="0.45">
      <c r="A11" s="9">
        <v>8</v>
      </c>
      <c r="B11" s="10">
        <v>44423</v>
      </c>
      <c r="C11" s="9" t="s">
        <v>19</v>
      </c>
      <c r="D11" s="11" t="s">
        <v>20</v>
      </c>
      <c r="E11" s="3" t="str">
        <f t="shared" si="0"/>
        <v>フロアスタンド</v>
      </c>
      <c r="F11" s="6">
        <f t="shared" si="1"/>
        <v>400</v>
      </c>
      <c r="G11" s="7" t="e">
        <f t="shared" si="2"/>
        <v>#VALUE!</v>
      </c>
      <c r="H11" s="9">
        <v>25</v>
      </c>
      <c r="I11" s="8" t="e">
        <f t="shared" si="3"/>
        <v>#VALUE!</v>
      </c>
      <c r="J11" s="10">
        <v>44424</v>
      </c>
    </row>
    <row r="12" spans="1:10" x14ac:dyDescent="0.45">
      <c r="A12" s="9">
        <v>9</v>
      </c>
      <c r="B12" s="10">
        <v>44423</v>
      </c>
      <c r="C12" s="9" t="s">
        <v>17</v>
      </c>
      <c r="D12" s="11" t="s">
        <v>10</v>
      </c>
      <c r="E12" s="3" t="str">
        <f t="shared" si="0"/>
        <v>デスクスタンド</v>
      </c>
      <c r="F12" s="6">
        <f t="shared" si="1"/>
        <v>160</v>
      </c>
      <c r="G12" s="7">
        <f t="shared" si="2"/>
        <v>1.0821271552E+19</v>
      </c>
      <c r="H12" s="9">
        <v>30</v>
      </c>
      <c r="I12" s="8">
        <f t="shared" si="3"/>
        <v>3.2463814656E+20</v>
      </c>
      <c r="J12" s="10">
        <v>44427</v>
      </c>
    </row>
    <row r="13" spans="1:10" x14ac:dyDescent="0.45">
      <c r="A13" s="9">
        <v>10</v>
      </c>
      <c r="B13" s="10">
        <v>44426</v>
      </c>
      <c r="C13" s="9" t="s">
        <v>21</v>
      </c>
      <c r="D13" s="11" t="s">
        <v>22</v>
      </c>
      <c r="E13" s="3" t="str">
        <f t="shared" si="0"/>
        <v>シーリングライト</v>
      </c>
      <c r="F13" s="6">
        <f t="shared" si="1"/>
        <v>320</v>
      </c>
      <c r="G13" s="7" t="e">
        <f t="shared" si="2"/>
        <v>#VALUE!</v>
      </c>
      <c r="H13" s="9">
        <v>25</v>
      </c>
      <c r="I13" s="8" t="e">
        <f t="shared" si="3"/>
        <v>#VALUE!</v>
      </c>
      <c r="J13" s="10">
        <v>44441</v>
      </c>
    </row>
    <row r="14" spans="1:10" x14ac:dyDescent="0.45">
      <c r="A14" s="9">
        <v>11</v>
      </c>
      <c r="B14" s="10">
        <v>44426</v>
      </c>
      <c r="C14" s="9" t="s">
        <v>19</v>
      </c>
      <c r="D14" s="11" t="s">
        <v>18</v>
      </c>
      <c r="E14" s="3" t="str">
        <f t="shared" si="0"/>
        <v>ガーデンスタンド</v>
      </c>
      <c r="F14" s="6">
        <f t="shared" si="1"/>
        <v>380</v>
      </c>
      <c r="G14" s="7">
        <f t="shared" si="2"/>
        <v>1.233624956928E+23</v>
      </c>
      <c r="H14" s="9">
        <v>30</v>
      </c>
      <c r="I14" s="8">
        <f t="shared" si="3"/>
        <v>3.7008748707839997E+24</v>
      </c>
      <c r="J14" s="10">
        <v>44431</v>
      </c>
    </row>
    <row r="15" spans="1:10" x14ac:dyDescent="0.45">
      <c r="A15" s="9">
        <v>12</v>
      </c>
      <c r="B15" s="10">
        <v>44426</v>
      </c>
      <c r="C15" s="9" t="s">
        <v>21</v>
      </c>
      <c r="D15" s="11" t="s">
        <v>16</v>
      </c>
      <c r="E15" s="3" t="str">
        <f t="shared" si="0"/>
        <v>スポットライト</v>
      </c>
      <c r="F15" s="6">
        <f t="shared" si="1"/>
        <v>80</v>
      </c>
      <c r="G15" s="7" t="e">
        <f t="shared" si="2"/>
        <v>#VALUE!</v>
      </c>
      <c r="H15" s="9">
        <v>10</v>
      </c>
      <c r="I15" s="8" t="e">
        <f t="shared" si="3"/>
        <v>#VALUE!</v>
      </c>
      <c r="J15" s="10">
        <v>44431</v>
      </c>
    </row>
    <row r="16" spans="1:10" x14ac:dyDescent="0.45">
      <c r="A16" s="12">
        <v>13</v>
      </c>
      <c r="B16" s="13">
        <v>44433</v>
      </c>
      <c r="C16" s="12" t="s">
        <v>15</v>
      </c>
      <c r="D16" s="14" t="s">
        <v>23</v>
      </c>
      <c r="E16" s="22" t="str">
        <f t="shared" si="0"/>
        <v>シャンデリア</v>
      </c>
      <c r="F16" s="23">
        <f t="shared" si="1"/>
        <v>600</v>
      </c>
      <c r="G16" s="24">
        <f t="shared" si="2"/>
        <v>2.2205249224704E+27</v>
      </c>
      <c r="H16" s="12">
        <v>30</v>
      </c>
      <c r="I16" s="25">
        <f t="shared" si="3"/>
        <v>6.6615747674111996E+28</v>
      </c>
      <c r="J16" s="13">
        <v>44445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6E68-0184-41D5-A88F-5BA86FCFECA0}">
  <dimension ref="A1:J16"/>
  <sheetViews>
    <sheetView workbookViewId="0"/>
  </sheetViews>
  <sheetFormatPr defaultColWidth="9" defaultRowHeight="18" x14ac:dyDescent="0.45"/>
  <cols>
    <col min="1" max="1" width="4.3984375" style="1" customWidth="1"/>
    <col min="2" max="2" width="11.59765625" style="1" customWidth="1"/>
    <col min="3" max="3" width="17.69921875" style="1" customWidth="1"/>
    <col min="4" max="4" width="7.19921875" style="1" customWidth="1"/>
    <col min="5" max="5" width="20.8984375" style="1" customWidth="1"/>
    <col min="6" max="7" width="10.59765625" style="1" customWidth="1"/>
    <col min="8" max="8" width="10.09765625" style="1" customWidth="1"/>
    <col min="9" max="9" width="11.8984375" style="1" customWidth="1"/>
    <col min="10" max="10" width="11.59765625" style="1" customWidth="1"/>
    <col min="11" max="16384" width="9" style="1"/>
  </cols>
  <sheetData>
    <row r="1" spans="1:10" ht="19.8" x14ac:dyDescent="0.45">
      <c r="A1" s="29" t="s">
        <v>57</v>
      </c>
      <c r="H1" s="2"/>
    </row>
    <row r="2" spans="1:10" x14ac:dyDescent="0.45">
      <c r="H2" s="2" t="s">
        <v>54</v>
      </c>
      <c r="I2" s="27">
        <v>123.88</v>
      </c>
    </row>
    <row r="3" spans="1:10" ht="18.600000000000001" thickBot="1" x14ac:dyDescent="0.5">
      <c r="A3" s="28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7</v>
      </c>
      <c r="I3" s="28" t="s">
        <v>8</v>
      </c>
      <c r="J3" s="28" t="s">
        <v>55</v>
      </c>
    </row>
    <row r="4" spans="1:10" ht="18.600000000000001" thickTop="1" x14ac:dyDescent="0.45">
      <c r="A4" s="3">
        <v>1</v>
      </c>
      <c r="B4" s="4">
        <v>44379</v>
      </c>
      <c r="C4" s="3" t="s">
        <v>9</v>
      </c>
      <c r="D4" s="5" t="s">
        <v>18</v>
      </c>
      <c r="E4" s="3" t="str">
        <f t="shared" ref="E4:E16" si="0">VLOOKUP(D4,商品マスタ,2,FALSE)</f>
        <v>ガーデンスタンド</v>
      </c>
      <c r="F4" s="6">
        <f t="shared" ref="F4:F16" si="1">VLOOKUP(D4,商品マスタ,3,FALSE)</f>
        <v>380</v>
      </c>
      <c r="G4" s="7">
        <f t="shared" ref="G4:G16" si="2">F4*$I$2</f>
        <v>47074.400000000001</v>
      </c>
      <c r="H4" s="3">
        <v>20</v>
      </c>
      <c r="I4" s="8">
        <f>G4*H4</f>
        <v>941488</v>
      </c>
      <c r="J4" s="4">
        <v>44390</v>
      </c>
    </row>
    <row r="5" spans="1:10" x14ac:dyDescent="0.45">
      <c r="A5" s="9">
        <v>2</v>
      </c>
      <c r="B5" s="10">
        <v>44382</v>
      </c>
      <c r="C5" s="9" t="s">
        <v>11</v>
      </c>
      <c r="D5" s="11" t="s">
        <v>12</v>
      </c>
      <c r="E5" s="3" t="str">
        <f t="shared" si="0"/>
        <v>テーブルスタンド</v>
      </c>
      <c r="F5" s="6">
        <f t="shared" si="1"/>
        <v>100</v>
      </c>
      <c r="G5" s="7">
        <f t="shared" si="2"/>
        <v>12388</v>
      </c>
      <c r="H5" s="9">
        <v>15</v>
      </c>
      <c r="I5" s="8">
        <f t="shared" ref="I5:I16" si="3">G5*H5</f>
        <v>185820</v>
      </c>
      <c r="J5" s="10">
        <v>44393</v>
      </c>
    </row>
    <row r="6" spans="1:10" x14ac:dyDescent="0.45">
      <c r="A6" s="9">
        <v>3</v>
      </c>
      <c r="B6" s="10">
        <v>44382</v>
      </c>
      <c r="C6" s="9" t="s">
        <v>11</v>
      </c>
      <c r="D6" s="11" t="s">
        <v>10</v>
      </c>
      <c r="E6" s="3" t="str">
        <f t="shared" si="0"/>
        <v>デスクスタンド</v>
      </c>
      <c r="F6" s="6">
        <f t="shared" si="1"/>
        <v>160</v>
      </c>
      <c r="G6" s="7">
        <f t="shared" si="2"/>
        <v>19820.8</v>
      </c>
      <c r="H6" s="9">
        <v>35</v>
      </c>
      <c r="I6" s="8">
        <f t="shared" si="3"/>
        <v>693728</v>
      </c>
      <c r="J6" s="10">
        <v>44393</v>
      </c>
    </row>
    <row r="7" spans="1:10" x14ac:dyDescent="0.45">
      <c r="A7" s="9">
        <v>4</v>
      </c>
      <c r="B7" s="10">
        <v>44385</v>
      </c>
      <c r="C7" s="9" t="s">
        <v>13</v>
      </c>
      <c r="D7" s="11" t="s">
        <v>14</v>
      </c>
      <c r="E7" s="3" t="str">
        <f t="shared" si="0"/>
        <v>ブラケット</v>
      </c>
      <c r="F7" s="6">
        <f t="shared" si="1"/>
        <v>260</v>
      </c>
      <c r="G7" s="7">
        <f t="shared" si="2"/>
        <v>32208.799999999999</v>
      </c>
      <c r="H7" s="9">
        <v>10</v>
      </c>
      <c r="I7" s="8">
        <f t="shared" si="3"/>
        <v>322088</v>
      </c>
      <c r="J7" s="10">
        <v>44393</v>
      </c>
    </row>
    <row r="8" spans="1:10" x14ac:dyDescent="0.45">
      <c r="A8" s="9">
        <v>5</v>
      </c>
      <c r="B8" s="10">
        <v>44389</v>
      </c>
      <c r="C8" s="9" t="s">
        <v>15</v>
      </c>
      <c r="D8" s="11" t="s">
        <v>23</v>
      </c>
      <c r="E8" s="3" t="str">
        <f t="shared" si="0"/>
        <v>シャンデリア</v>
      </c>
      <c r="F8" s="6">
        <f t="shared" si="1"/>
        <v>600</v>
      </c>
      <c r="G8" s="7">
        <f t="shared" si="2"/>
        <v>74328</v>
      </c>
      <c r="H8" s="9">
        <v>40</v>
      </c>
      <c r="I8" s="8">
        <f t="shared" si="3"/>
        <v>2973120</v>
      </c>
      <c r="J8" s="10">
        <v>44400</v>
      </c>
    </row>
    <row r="9" spans="1:10" x14ac:dyDescent="0.45">
      <c r="A9" s="9">
        <v>6</v>
      </c>
      <c r="B9" s="10">
        <v>44389</v>
      </c>
      <c r="C9" s="9" t="s">
        <v>17</v>
      </c>
      <c r="D9" s="11" t="s">
        <v>14</v>
      </c>
      <c r="E9" s="3" t="str">
        <f t="shared" si="0"/>
        <v>ブラケット</v>
      </c>
      <c r="F9" s="6">
        <f t="shared" si="1"/>
        <v>260</v>
      </c>
      <c r="G9" s="7">
        <f t="shared" si="2"/>
        <v>32208.799999999999</v>
      </c>
      <c r="H9" s="9">
        <v>30</v>
      </c>
      <c r="I9" s="8">
        <f t="shared" si="3"/>
        <v>966264</v>
      </c>
      <c r="J9" s="10">
        <v>44400</v>
      </c>
    </row>
    <row r="10" spans="1:10" x14ac:dyDescent="0.45">
      <c r="A10" s="9">
        <v>7</v>
      </c>
      <c r="B10" s="10">
        <v>44391</v>
      </c>
      <c r="C10" s="9" t="s">
        <v>9</v>
      </c>
      <c r="D10" s="11" t="s">
        <v>10</v>
      </c>
      <c r="E10" s="3" t="str">
        <f t="shared" si="0"/>
        <v>デスクスタンド</v>
      </c>
      <c r="F10" s="6">
        <f t="shared" si="1"/>
        <v>160</v>
      </c>
      <c r="G10" s="7">
        <f t="shared" si="2"/>
        <v>19820.8</v>
      </c>
      <c r="H10" s="9">
        <v>25</v>
      </c>
      <c r="I10" s="8">
        <f t="shared" si="3"/>
        <v>495520</v>
      </c>
      <c r="J10" s="10">
        <v>44400</v>
      </c>
    </row>
    <row r="11" spans="1:10" x14ac:dyDescent="0.45">
      <c r="A11" s="9">
        <v>8</v>
      </c>
      <c r="B11" s="10">
        <v>44392</v>
      </c>
      <c r="C11" s="9" t="s">
        <v>19</v>
      </c>
      <c r="D11" s="11" t="s">
        <v>20</v>
      </c>
      <c r="E11" s="3" t="str">
        <f t="shared" si="0"/>
        <v>フロアスタンド</v>
      </c>
      <c r="F11" s="6">
        <f t="shared" si="1"/>
        <v>400</v>
      </c>
      <c r="G11" s="7">
        <f t="shared" si="2"/>
        <v>49552</v>
      </c>
      <c r="H11" s="9">
        <v>25</v>
      </c>
      <c r="I11" s="8">
        <f t="shared" si="3"/>
        <v>1238800</v>
      </c>
      <c r="J11" s="10">
        <v>44400</v>
      </c>
    </row>
    <row r="12" spans="1:10" x14ac:dyDescent="0.45">
      <c r="A12" s="9">
        <v>9</v>
      </c>
      <c r="B12" s="10">
        <v>44392</v>
      </c>
      <c r="C12" s="9" t="s">
        <v>17</v>
      </c>
      <c r="D12" s="11" t="s">
        <v>10</v>
      </c>
      <c r="E12" s="3" t="str">
        <f t="shared" si="0"/>
        <v>デスクスタンド</v>
      </c>
      <c r="F12" s="6">
        <f t="shared" si="1"/>
        <v>160</v>
      </c>
      <c r="G12" s="7">
        <f t="shared" si="2"/>
        <v>19820.8</v>
      </c>
      <c r="H12" s="9">
        <v>30</v>
      </c>
      <c r="I12" s="8">
        <f t="shared" si="3"/>
        <v>594624</v>
      </c>
      <c r="J12" s="10">
        <v>44400</v>
      </c>
    </row>
    <row r="13" spans="1:10" x14ac:dyDescent="0.45">
      <c r="A13" s="9">
        <v>10</v>
      </c>
      <c r="B13" s="10">
        <v>44397</v>
      </c>
      <c r="C13" s="9" t="s">
        <v>21</v>
      </c>
      <c r="D13" s="11" t="s">
        <v>16</v>
      </c>
      <c r="E13" s="3" t="str">
        <f t="shared" si="0"/>
        <v>スポットライト</v>
      </c>
      <c r="F13" s="6">
        <f t="shared" si="1"/>
        <v>80</v>
      </c>
      <c r="G13" s="7">
        <f t="shared" si="2"/>
        <v>9910.4</v>
      </c>
      <c r="H13" s="9">
        <v>25</v>
      </c>
      <c r="I13" s="8">
        <f t="shared" si="3"/>
        <v>247760</v>
      </c>
      <c r="J13" s="10">
        <v>44410</v>
      </c>
    </row>
    <row r="14" spans="1:10" x14ac:dyDescent="0.45">
      <c r="A14" s="9">
        <v>11</v>
      </c>
      <c r="B14" s="10">
        <v>44397</v>
      </c>
      <c r="C14" s="9" t="s">
        <v>19</v>
      </c>
      <c r="D14" s="11" t="s">
        <v>18</v>
      </c>
      <c r="E14" s="3" t="str">
        <f t="shared" si="0"/>
        <v>ガーデンスタンド</v>
      </c>
      <c r="F14" s="6">
        <f t="shared" si="1"/>
        <v>380</v>
      </c>
      <c r="G14" s="7">
        <f t="shared" si="2"/>
        <v>47074.400000000001</v>
      </c>
      <c r="H14" s="9">
        <v>30</v>
      </c>
      <c r="I14" s="8">
        <f t="shared" si="3"/>
        <v>1412232</v>
      </c>
      <c r="J14" s="10">
        <v>44400</v>
      </c>
    </row>
    <row r="15" spans="1:10" x14ac:dyDescent="0.45">
      <c r="A15" s="9">
        <v>12</v>
      </c>
      <c r="B15" s="10">
        <v>44405</v>
      </c>
      <c r="C15" s="9" t="s">
        <v>21</v>
      </c>
      <c r="D15" s="11" t="s">
        <v>22</v>
      </c>
      <c r="E15" s="3" t="str">
        <f t="shared" si="0"/>
        <v>シーリングライト</v>
      </c>
      <c r="F15" s="6">
        <f t="shared" si="1"/>
        <v>320</v>
      </c>
      <c r="G15" s="7">
        <f t="shared" si="2"/>
        <v>39641.599999999999</v>
      </c>
      <c r="H15" s="9">
        <v>10</v>
      </c>
      <c r="I15" s="8">
        <f t="shared" si="3"/>
        <v>396416</v>
      </c>
      <c r="J15" s="10">
        <v>44400</v>
      </c>
    </row>
    <row r="16" spans="1:10" x14ac:dyDescent="0.45">
      <c r="A16" s="12">
        <v>13</v>
      </c>
      <c r="B16" s="13">
        <v>44407</v>
      </c>
      <c r="C16" s="12" t="s">
        <v>15</v>
      </c>
      <c r="D16" s="14" t="s">
        <v>16</v>
      </c>
      <c r="E16" s="22" t="str">
        <f t="shared" si="0"/>
        <v>スポットライト</v>
      </c>
      <c r="F16" s="23">
        <f t="shared" si="1"/>
        <v>80</v>
      </c>
      <c r="G16" s="24">
        <f t="shared" si="2"/>
        <v>9910.4</v>
      </c>
      <c r="H16" s="12">
        <v>30</v>
      </c>
      <c r="I16" s="25">
        <f t="shared" si="3"/>
        <v>297312</v>
      </c>
      <c r="J16" s="13">
        <v>44414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99773-3798-4689-959E-F3D64A084101}">
  <dimension ref="A1:B10"/>
  <sheetViews>
    <sheetView workbookViewId="0"/>
  </sheetViews>
  <sheetFormatPr defaultRowHeight="18" x14ac:dyDescent="0.45"/>
  <cols>
    <col min="1" max="1" width="17.19921875" customWidth="1"/>
    <col min="2" max="2" width="15.5" customWidth="1"/>
  </cols>
  <sheetData>
    <row r="1" spans="1:2" x14ac:dyDescent="0.45">
      <c r="A1" s="21" t="s">
        <v>43</v>
      </c>
      <c r="B1" t="s">
        <v>53</v>
      </c>
    </row>
    <row r="2" spans="1:2" x14ac:dyDescent="0.45">
      <c r="A2" s="20" t="s">
        <v>44</v>
      </c>
      <c r="B2" s="26">
        <v>2589092</v>
      </c>
    </row>
    <row r="3" spans="1:2" x14ac:dyDescent="0.45">
      <c r="A3" s="20" t="s">
        <v>45</v>
      </c>
      <c r="B3" s="26">
        <v>991040</v>
      </c>
    </row>
    <row r="4" spans="1:2" x14ac:dyDescent="0.45">
      <c r="A4" s="20" t="s">
        <v>46</v>
      </c>
      <c r="B4" s="26">
        <v>2229840</v>
      </c>
    </row>
    <row r="5" spans="1:2" x14ac:dyDescent="0.45">
      <c r="A5" s="20" t="s">
        <v>47</v>
      </c>
      <c r="B5" s="26">
        <v>495520</v>
      </c>
    </row>
    <row r="6" spans="1:2" x14ac:dyDescent="0.45">
      <c r="A6" s="20" t="s">
        <v>48</v>
      </c>
      <c r="B6" s="26">
        <v>185820</v>
      </c>
    </row>
    <row r="7" spans="1:2" x14ac:dyDescent="0.45">
      <c r="A7" s="20" t="s">
        <v>49</v>
      </c>
      <c r="B7" s="26">
        <v>1684768</v>
      </c>
    </row>
    <row r="8" spans="1:2" x14ac:dyDescent="0.45">
      <c r="A8" s="20" t="s">
        <v>50</v>
      </c>
      <c r="B8" s="26">
        <v>1288352</v>
      </c>
    </row>
    <row r="9" spans="1:2" x14ac:dyDescent="0.45">
      <c r="A9" s="20" t="s">
        <v>51</v>
      </c>
      <c r="B9" s="26">
        <v>1238800</v>
      </c>
    </row>
    <row r="10" spans="1:2" x14ac:dyDescent="0.45">
      <c r="A10" s="20" t="s">
        <v>52</v>
      </c>
      <c r="B10" s="26">
        <v>10703232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D308D-4220-466A-BFCC-B75A3F021289}">
  <dimension ref="A1:C9"/>
  <sheetViews>
    <sheetView workbookViewId="0">
      <selection activeCell="B13" sqref="B13"/>
    </sheetView>
  </sheetViews>
  <sheetFormatPr defaultColWidth="9" defaultRowHeight="18" x14ac:dyDescent="0.45"/>
  <cols>
    <col min="1" max="1" width="9" style="1"/>
    <col min="2" max="2" width="21.3984375" style="1" customWidth="1"/>
    <col min="3" max="3" width="11.5" style="1" customWidth="1"/>
    <col min="4" max="16384" width="9" style="1"/>
  </cols>
  <sheetData>
    <row r="1" spans="1:3" ht="18.600000000000001" thickBot="1" x14ac:dyDescent="0.5">
      <c r="A1" s="15" t="s">
        <v>24</v>
      </c>
      <c r="B1" s="15" t="s">
        <v>25</v>
      </c>
      <c r="C1" s="15" t="s">
        <v>26</v>
      </c>
    </row>
    <row r="2" spans="1:3" ht="18.600000000000001" thickTop="1" x14ac:dyDescent="0.45">
      <c r="A2" s="16" t="s">
        <v>27</v>
      </c>
      <c r="B2" s="16" t="s">
        <v>28</v>
      </c>
      <c r="C2" s="17">
        <v>260</v>
      </c>
    </row>
    <row r="3" spans="1:3" x14ac:dyDescent="0.45">
      <c r="A3" s="18" t="s">
        <v>29</v>
      </c>
      <c r="B3" s="18" t="s">
        <v>30</v>
      </c>
      <c r="C3" s="19">
        <v>160</v>
      </c>
    </row>
    <row r="4" spans="1:3" x14ac:dyDescent="0.45">
      <c r="A4" s="18" t="s">
        <v>31</v>
      </c>
      <c r="B4" s="18" t="s">
        <v>32</v>
      </c>
      <c r="C4" s="19">
        <v>400</v>
      </c>
    </row>
    <row r="5" spans="1:3" x14ac:dyDescent="0.45">
      <c r="A5" s="18" t="s">
        <v>33</v>
      </c>
      <c r="B5" s="18" t="s">
        <v>34</v>
      </c>
      <c r="C5" s="19">
        <v>380</v>
      </c>
    </row>
    <row r="6" spans="1:3" x14ac:dyDescent="0.45">
      <c r="A6" s="18" t="s">
        <v>35</v>
      </c>
      <c r="B6" s="18" t="s">
        <v>36</v>
      </c>
      <c r="C6" s="19">
        <v>320</v>
      </c>
    </row>
    <row r="7" spans="1:3" x14ac:dyDescent="0.45">
      <c r="A7" s="18" t="s">
        <v>37</v>
      </c>
      <c r="B7" s="18" t="s">
        <v>38</v>
      </c>
      <c r="C7" s="19">
        <v>80</v>
      </c>
    </row>
    <row r="8" spans="1:3" x14ac:dyDescent="0.45">
      <c r="A8" s="18" t="s">
        <v>39</v>
      </c>
      <c r="B8" s="18" t="s">
        <v>40</v>
      </c>
      <c r="C8" s="19">
        <v>600</v>
      </c>
    </row>
    <row r="9" spans="1:3" x14ac:dyDescent="0.45">
      <c r="A9" s="18" t="s">
        <v>41</v>
      </c>
      <c r="B9" s="18" t="s">
        <v>42</v>
      </c>
      <c r="C9" s="19">
        <v>100</v>
      </c>
    </row>
  </sheetData>
  <phoneticPr fontId="7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受注一覧（8月分）</vt:lpstr>
      <vt:lpstr>受注一覧（7月分）</vt:lpstr>
      <vt:lpstr>集計（7月分）</vt:lpstr>
      <vt:lpstr>商品マスタ</vt:lpstr>
      <vt:lpstr>グラフ（7月分）</vt:lpstr>
      <vt:lpstr>商品マスタ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2020-04-10T00:23:59Z</dcterms:created>
  <dcterms:modified xsi:type="dcterms:W3CDTF">2020-12-09T02:08:02Z</dcterms:modified>
</cp:coreProperties>
</file>