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1211読み合わせUP\"/>
    </mc:Choice>
  </mc:AlternateContent>
  <xr:revisionPtr revIDLastSave="0" documentId="13_ncr:1_{1ED9408F-CDA5-4AB3-A590-2B4D7EF67264}" xr6:coauthVersionLast="36" xr6:coauthVersionMax="36" xr10:uidLastSave="{00000000-0000-0000-0000-000000000000}"/>
  <bookViews>
    <workbookView xWindow="0" yWindow="0" windowWidth="19200" windowHeight="7455" xr2:uid="{58B1F993-DFF3-4031-8395-5C89446A8B79}"/>
  </bookViews>
  <sheets>
    <sheet name="注文書" sheetId="4" r:id="rId1"/>
    <sheet name="納品書" sheetId="5" r:id="rId2"/>
    <sheet name="商品一覧" sheetId="2" r:id="rId3"/>
    <sheet name="顧客一覧" sheetId="1" r:id="rId4"/>
    <sheet name="返品件数" sheetId="7" r:id="rId5"/>
    <sheet name="世田谷店" sheetId="11" r:id="rId6"/>
    <sheet name="横浜店" sheetId="12" r:id="rId7"/>
    <sheet name="さいたま店" sheetId="8" r:id="rId8"/>
    <sheet name="下期集計" sheetId="15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7" l="1"/>
  <c r="D6" i="7" s="1"/>
  <c r="D7" i="7" s="1"/>
  <c r="D8" i="7" s="1"/>
  <c r="E8" i="7" s="1"/>
  <c r="E7" i="7" l="1"/>
  <c r="E5" i="7"/>
  <c r="E4" i="7"/>
  <c r="E6" i="7"/>
  <c r="D8" i="15"/>
  <c r="E8" i="15"/>
  <c r="C8" i="15"/>
  <c r="C8" i="8"/>
  <c r="D8" i="8"/>
  <c r="E8" i="8"/>
  <c r="C8" i="12"/>
  <c r="D8" i="12"/>
  <c r="E8" i="12"/>
  <c r="C8" i="11"/>
  <c r="D8" i="11"/>
  <c r="E8" i="11"/>
  <c r="E4" i="11" l="1"/>
  <c r="H19" i="5"/>
  <c r="H20" i="5" s="1"/>
  <c r="H17" i="4"/>
  <c r="H21" i="5" l="1"/>
  <c r="H18" i="4"/>
  <c r="H19" i="4" s="1"/>
  <c r="H4" i="1"/>
  <c r="E7" i="15" l="1"/>
  <c r="E6" i="15"/>
  <c r="E5" i="15"/>
  <c r="E4" i="15"/>
  <c r="E7" i="12"/>
  <c r="E6" i="12"/>
  <c r="E5" i="12"/>
  <c r="E4" i="12"/>
  <c r="E7" i="11"/>
  <c r="E6" i="11"/>
  <c r="E5" i="11"/>
  <c r="E7" i="8"/>
  <c r="E6" i="8"/>
  <c r="E5" i="8"/>
  <c r="E4" i="8"/>
  <c r="H4" i="5" l="1"/>
  <c r="H4" i="4"/>
</calcChain>
</file>

<file path=xl/sharedStrings.xml><?xml version="1.0" encoding="utf-8"?>
<sst xmlns="http://schemas.openxmlformats.org/spreadsheetml/2006/main" count="361" uniqueCount="238">
  <si>
    <t/>
  </si>
  <si>
    <t>商品一覧</t>
    <rPh sb="0" eb="2">
      <t>ショウヒン</t>
    </rPh>
    <rPh sb="2" eb="4">
      <t>イチラン</t>
    </rPh>
    <phoneticPr fontId="9"/>
  </si>
  <si>
    <t>型番</t>
    <rPh sb="0" eb="2">
      <t>カタバン</t>
    </rPh>
    <phoneticPr fontId="9"/>
  </si>
  <si>
    <t>商品名</t>
    <rPh sb="0" eb="3">
      <t>ショウヒンメイ</t>
    </rPh>
    <phoneticPr fontId="9"/>
  </si>
  <si>
    <t>商品概要</t>
    <rPh sb="0" eb="2">
      <t>ショウヒン</t>
    </rPh>
    <rPh sb="2" eb="4">
      <t>ガイヨウ</t>
    </rPh>
    <phoneticPr fontId="9"/>
  </si>
  <si>
    <t>商品区分</t>
    <rPh sb="0" eb="2">
      <t>ショウヒン</t>
    </rPh>
    <rPh sb="2" eb="4">
      <t>クブン</t>
    </rPh>
    <phoneticPr fontId="9"/>
  </si>
  <si>
    <t>単価</t>
    <rPh sb="0" eb="2">
      <t>タンカ</t>
    </rPh>
    <phoneticPr fontId="9"/>
  </si>
  <si>
    <t>ローヤルゼリー（L)</t>
    <phoneticPr fontId="8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</si>
  <si>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9"/>
  </si>
  <si>
    <t>美容食品</t>
    <rPh sb="0" eb="2">
      <t>ビヨウ</t>
    </rPh>
    <rPh sb="2" eb="4">
      <t>ショクヒン</t>
    </rPh>
    <phoneticPr fontId="9"/>
  </si>
  <si>
    <t>ローヤルゼリー（M）</t>
    <phoneticPr fontId="8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</si>
  <si>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9"/>
  </si>
  <si>
    <t>ローヤルゼリーEX（L)</t>
    <phoneticPr fontId="8"/>
  </si>
  <si>
    <t>より高品質になって新登場。当社のお薦め定番商品。高純度のローヤルゼリー。美容と健康に。160粒入り。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9"/>
  </si>
  <si>
    <t>ローヤルゼリーEX（M)</t>
    <phoneticPr fontId="8"/>
  </si>
  <si>
    <t>より高品質になって新登場。当社のお薦め定番商品。高純度のローヤルゼリー。美容と健康に。80粒入り。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5" eb="46">
      <t>ツブ</t>
    </rPh>
    <rPh sb="46" eb="47">
      <t>イ</t>
    </rPh>
    <phoneticPr fontId="9"/>
  </si>
  <si>
    <t>ローヤルゼリーEX（S)</t>
    <phoneticPr fontId="8"/>
  </si>
  <si>
    <t>お手軽でお求めやすいお試しサイズ。20粒入り。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9"/>
  </si>
  <si>
    <t>スーパーファイバー(L)</t>
    <phoneticPr fontId="8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</si>
  <si>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9"/>
  </si>
  <si>
    <t>スーパーファイバー(M)</t>
    <phoneticPr fontId="8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</si>
  <si>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9"/>
  </si>
  <si>
    <t>ダイエット烏龍茶</t>
    <rPh sb="5" eb="8">
      <t>ウーロンチャ</t>
    </rPh>
    <phoneticPr fontId="9"/>
  </si>
  <si>
    <t>便秘＆痩身に。お手軽ティーバック。1箱20袋入り。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phoneticPr fontId="9"/>
  </si>
  <si>
    <t>ダイエット食品</t>
    <rPh sb="5" eb="7">
      <t>ショクヒン</t>
    </rPh>
    <phoneticPr fontId="9"/>
  </si>
  <si>
    <t>ダイエットプーアール茶</t>
    <rPh sb="10" eb="11">
      <t>チャ</t>
    </rPh>
    <phoneticPr fontId="9"/>
  </si>
  <si>
    <t>ヘルシー・ビタミンB(L)</t>
    <phoneticPr fontId="8"/>
  </si>
  <si>
    <t>ビタミン錠剤。ニキビを防止し、ニキビ後のお肌を整える。1箱200粒入り。ピーチ風味。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9"/>
  </si>
  <si>
    <t>栄養補助食品</t>
    <rPh sb="0" eb="2">
      <t>エイヨウ</t>
    </rPh>
    <rPh sb="2" eb="4">
      <t>ホジョ</t>
    </rPh>
    <rPh sb="4" eb="6">
      <t>ショクヒン</t>
    </rPh>
    <phoneticPr fontId="9"/>
  </si>
  <si>
    <t>ヘルシー・ビタミンB(M)</t>
    <phoneticPr fontId="8"/>
  </si>
  <si>
    <t>ビタミン錠剤。ニキビを防止し、ニキビ後のお肌を整える。1箱100粒入り。ピーチ風味。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9"/>
  </si>
  <si>
    <t>ヘルシー・ビタミンC(L)</t>
    <phoneticPr fontId="8"/>
  </si>
  <si>
    <t>ビタミン錠剤。日焼け後の荒れたお肌を整える。1箱200粒入り。アセロラ風味。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9"/>
  </si>
  <si>
    <t>ヘルシー・ビタミンC(M)</t>
    <phoneticPr fontId="8"/>
  </si>
  <si>
    <t>ビタミン錠剤。日焼け後の荒れたお肌を整える。1箱100粒入り。アセロラ風味。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9"/>
  </si>
  <si>
    <t>中国漢方スープ</t>
    <rPh sb="0" eb="2">
      <t>チュウゴク</t>
    </rPh>
    <rPh sb="2" eb="4">
      <t>カンポウ</t>
    </rPh>
    <phoneticPr fontId="9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</si>
  <si>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9"/>
  </si>
  <si>
    <t>ビタミンCアルファ</t>
    <phoneticPr fontId="8"/>
  </si>
  <si>
    <t>ビタミンC補強ドリンク。疲労のたまった身体に。これ一本で1日分のビタミンCを摂取できます。レモン風味。1箱6本入り。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3">
      <t>ハコ</t>
    </rPh>
    <rPh sb="54" eb="55">
      <t>ホン</t>
    </rPh>
    <rPh sb="55" eb="56">
      <t>イ</t>
    </rPh>
    <phoneticPr fontId="9"/>
  </si>
  <si>
    <t>栄養補強飲料</t>
    <rPh sb="0" eb="2">
      <t>エイヨウ</t>
    </rPh>
    <rPh sb="2" eb="4">
      <t>ホキョウ</t>
    </rPh>
    <rPh sb="4" eb="6">
      <t>インリョウ</t>
    </rPh>
    <phoneticPr fontId="9"/>
  </si>
  <si>
    <t>ビタミンAアルファ</t>
    <phoneticPr fontId="8"/>
  </si>
  <si>
    <t>スポーツマン・Z</t>
    <phoneticPr fontId="8"/>
  </si>
  <si>
    <t>ＦＯＭヘルシーフード株式会社　行き</t>
    <rPh sb="10" eb="14">
      <t>カブシキガイシャ</t>
    </rPh>
    <rPh sb="15" eb="16">
      <t>ユ</t>
    </rPh>
    <phoneticPr fontId="9"/>
  </si>
  <si>
    <t>注文書</t>
    <rPh sb="0" eb="3">
      <t>チュウモンショ</t>
    </rPh>
    <phoneticPr fontId="9"/>
  </si>
  <si>
    <t>注文No.</t>
    <rPh sb="0" eb="2">
      <t>チュウモン</t>
    </rPh>
    <phoneticPr fontId="9"/>
  </si>
  <si>
    <t>注文日</t>
    <rPh sb="0" eb="3">
      <t>チュウモンビ</t>
    </rPh>
    <phoneticPr fontId="9"/>
  </si>
  <si>
    <t>●お客様情報</t>
    <rPh sb="2" eb="4">
      <t>キャクサマ</t>
    </rPh>
    <rPh sb="4" eb="6">
      <t>ジョウホウ</t>
    </rPh>
    <phoneticPr fontId="9"/>
  </si>
  <si>
    <t>顧客番号</t>
    <rPh sb="0" eb="2">
      <t>コキャク</t>
    </rPh>
    <rPh sb="2" eb="4">
      <t>バンゴウ</t>
    </rPh>
    <phoneticPr fontId="9"/>
  </si>
  <si>
    <t>電話番号</t>
    <rPh sb="0" eb="2">
      <t>デンワ</t>
    </rPh>
    <rPh sb="2" eb="4">
      <t>バンゴウ</t>
    </rPh>
    <phoneticPr fontId="9"/>
  </si>
  <si>
    <t>お名前</t>
    <rPh sb="1" eb="3">
      <t>ナマエ</t>
    </rPh>
    <phoneticPr fontId="9"/>
  </si>
  <si>
    <t>住所</t>
    <rPh sb="0" eb="2">
      <t>ジュウショ</t>
    </rPh>
    <phoneticPr fontId="9"/>
  </si>
  <si>
    <t>●ご注文商品</t>
    <rPh sb="2" eb="4">
      <t>チュウモン</t>
    </rPh>
    <rPh sb="4" eb="6">
      <t>ショウヒン</t>
    </rPh>
    <phoneticPr fontId="9"/>
  </si>
  <si>
    <t>No.</t>
    <phoneticPr fontId="8"/>
  </si>
  <si>
    <t>数量</t>
    <rPh sb="0" eb="2">
      <t>スウリョウ</t>
    </rPh>
    <phoneticPr fontId="9"/>
  </si>
  <si>
    <t>金額</t>
    <rPh sb="0" eb="2">
      <t>キンガク</t>
    </rPh>
    <phoneticPr fontId="9"/>
  </si>
  <si>
    <t>小計</t>
    <rPh sb="0" eb="2">
      <t>ショウケイ</t>
    </rPh>
    <phoneticPr fontId="9"/>
  </si>
  <si>
    <t>消費税</t>
    <rPh sb="0" eb="3">
      <t>ショウヒゼイ</t>
    </rPh>
    <phoneticPr fontId="9"/>
  </si>
  <si>
    <t>合計</t>
    <rPh sb="0" eb="2">
      <t>ゴウケイ</t>
    </rPh>
    <phoneticPr fontId="9"/>
  </si>
  <si>
    <t>ＦＯＭヘルシーフード株式会社</t>
    <rPh sb="10" eb="14">
      <t>カブシキガイシャ</t>
    </rPh>
    <phoneticPr fontId="9"/>
  </si>
  <si>
    <t>納品書</t>
    <rPh sb="0" eb="3">
      <t>ノウヒンショ</t>
    </rPh>
    <phoneticPr fontId="9"/>
  </si>
  <si>
    <t>下記のとおり納品いたしました。</t>
    <rPh sb="0" eb="2">
      <t>カキ</t>
    </rPh>
    <rPh sb="6" eb="8">
      <t>ノウヒン</t>
    </rPh>
    <phoneticPr fontId="9"/>
  </si>
  <si>
    <t>顧客一覧</t>
    <rPh sb="0" eb="2">
      <t>コキャク</t>
    </rPh>
    <rPh sb="2" eb="4">
      <t>イチラン</t>
    </rPh>
    <phoneticPr fontId="9"/>
  </si>
  <si>
    <t>顧客名</t>
    <rPh sb="0" eb="2">
      <t>コキャク</t>
    </rPh>
    <rPh sb="2" eb="3">
      <t>メイ</t>
    </rPh>
    <phoneticPr fontId="9"/>
  </si>
  <si>
    <t>郵便番号</t>
    <rPh sb="0" eb="4">
      <t>ユウビンバンゴウ</t>
    </rPh>
    <phoneticPr fontId="9"/>
  </si>
  <si>
    <t>都道府県</t>
    <rPh sb="0" eb="4">
      <t>トドウフケン</t>
    </rPh>
    <phoneticPr fontId="9"/>
  </si>
  <si>
    <t>DM</t>
    <phoneticPr fontId="8"/>
  </si>
  <si>
    <t>相川 萌</t>
    <rPh sb="0" eb="2">
      <t>アイカワ</t>
    </rPh>
    <rPh sb="3" eb="4">
      <t>ハジメ</t>
    </rPh>
    <phoneticPr fontId="9"/>
  </si>
  <si>
    <t>156-0044</t>
    <phoneticPr fontId="8"/>
  </si>
  <si>
    <t>東京都</t>
    <rPh sb="0" eb="3">
      <t>トウキョウト</t>
    </rPh>
    <phoneticPr fontId="9"/>
  </si>
  <si>
    <t>世田谷区赤堤1-X-X</t>
    <rPh sb="0" eb="4">
      <t>セタガヤク</t>
    </rPh>
    <rPh sb="4" eb="6">
      <t>アカツツミ</t>
    </rPh>
    <phoneticPr fontId="9"/>
  </si>
  <si>
    <t>03-3322-XXXX</t>
    <phoneticPr fontId="8"/>
  </si>
  <si>
    <t>渡部 一郎</t>
    <rPh sb="0" eb="2">
      <t>ワタベ</t>
    </rPh>
    <rPh sb="3" eb="5">
      <t>イチロウ</t>
    </rPh>
    <phoneticPr fontId="9"/>
  </si>
  <si>
    <t>157-0063</t>
    <phoneticPr fontId="8"/>
  </si>
  <si>
    <t>世田谷区粕谷2-1-XX</t>
    <rPh sb="0" eb="4">
      <t>セタガヤク</t>
    </rPh>
    <rPh sb="4" eb="6">
      <t>カスヤ</t>
    </rPh>
    <phoneticPr fontId="9"/>
  </si>
  <si>
    <t>03-3290-XXXX</t>
    <phoneticPr fontId="8"/>
  </si>
  <si>
    <t>柳瀬 太一</t>
    <rPh sb="0" eb="2">
      <t>ヤナセ</t>
    </rPh>
    <rPh sb="3" eb="5">
      <t>タイチ</t>
    </rPh>
    <phoneticPr fontId="9"/>
  </si>
  <si>
    <t>157-0061</t>
    <phoneticPr fontId="8"/>
  </si>
  <si>
    <t>世田谷区北烏山3-1-X</t>
    <rPh sb="0" eb="4">
      <t>セタガヤク</t>
    </rPh>
    <rPh sb="4" eb="7">
      <t>キタカラスヤマ</t>
    </rPh>
    <phoneticPr fontId="9"/>
  </si>
  <si>
    <t>03-3300-XXXX</t>
    <phoneticPr fontId="8"/>
  </si>
  <si>
    <t>石山 岳</t>
    <rPh sb="0" eb="2">
      <t>イシヤマ</t>
    </rPh>
    <rPh sb="3" eb="4">
      <t>ガク</t>
    </rPh>
    <phoneticPr fontId="9"/>
  </si>
  <si>
    <t>158-0083</t>
    <phoneticPr fontId="8"/>
  </si>
  <si>
    <t>世田谷区奥沢6-X-X</t>
    <rPh sb="0" eb="4">
      <t>セタガヤク</t>
    </rPh>
    <rPh sb="4" eb="6">
      <t>オクサワ</t>
    </rPh>
    <phoneticPr fontId="9"/>
  </si>
  <si>
    <t>03-5707-XXXX</t>
    <phoneticPr fontId="8"/>
  </si>
  <si>
    <t>田山 久美子</t>
    <rPh sb="0" eb="2">
      <t>タヤマ</t>
    </rPh>
    <rPh sb="3" eb="6">
      <t>クミコ</t>
    </rPh>
    <phoneticPr fontId="9"/>
  </si>
  <si>
    <t>154-0004</t>
    <phoneticPr fontId="8"/>
  </si>
  <si>
    <t>世田谷区太子堂5-X-XTOKYO401</t>
    <rPh sb="0" eb="4">
      <t>セタガヤク</t>
    </rPh>
    <rPh sb="4" eb="7">
      <t>タイシドウ</t>
    </rPh>
    <phoneticPr fontId="9"/>
  </si>
  <si>
    <t>03-3424-XXXX</t>
    <phoneticPr fontId="8"/>
  </si>
  <si>
    <t>相沢 桃</t>
    <rPh sb="0" eb="2">
      <t>アイザワ</t>
    </rPh>
    <rPh sb="3" eb="4">
      <t>モモ</t>
    </rPh>
    <phoneticPr fontId="9"/>
  </si>
  <si>
    <t>606-0813</t>
    <phoneticPr fontId="8"/>
  </si>
  <si>
    <t>京都府</t>
    <rPh sb="0" eb="3">
      <t>キョウトフ</t>
    </rPh>
    <phoneticPr fontId="9"/>
  </si>
  <si>
    <t>京都市左京区下鴨貴船町1-X</t>
    <rPh sb="0" eb="3">
      <t>キョウトシ</t>
    </rPh>
    <rPh sb="3" eb="6">
      <t>サキョウク</t>
    </rPh>
    <rPh sb="6" eb="8">
      <t>シモガモ</t>
    </rPh>
    <rPh sb="8" eb="11">
      <t>キフネチョウ</t>
    </rPh>
    <phoneticPr fontId="9"/>
  </si>
  <si>
    <t>075-771-XXXX</t>
    <phoneticPr fontId="8"/>
  </si>
  <si>
    <t>増井 正子</t>
    <rPh sb="0" eb="2">
      <t>マスイ</t>
    </rPh>
    <rPh sb="3" eb="5">
      <t>マサコ</t>
    </rPh>
    <phoneticPr fontId="9"/>
  </si>
  <si>
    <t>154-0024</t>
    <phoneticPr fontId="8"/>
  </si>
  <si>
    <t>世田谷区三軒茶屋1-X-X</t>
    <rPh sb="0" eb="4">
      <t>セタガヤク</t>
    </rPh>
    <rPh sb="4" eb="8">
      <t>サンゲンヂャヤ</t>
    </rPh>
    <phoneticPr fontId="9"/>
  </si>
  <si>
    <t>03-3422-XXXX</t>
    <phoneticPr fontId="8"/>
  </si>
  <si>
    <t>真行寺 久</t>
    <rPh sb="0" eb="3">
      <t>シンギョウジ</t>
    </rPh>
    <rPh sb="4" eb="5">
      <t>ヒサシ</t>
    </rPh>
    <phoneticPr fontId="9"/>
  </si>
  <si>
    <t>310-0852</t>
    <phoneticPr fontId="8"/>
  </si>
  <si>
    <t>茨城県</t>
    <rPh sb="0" eb="3">
      <t>イバラキケン</t>
    </rPh>
    <phoneticPr fontId="9"/>
  </si>
  <si>
    <t>水戸市笠原町XXX-X</t>
    <rPh sb="0" eb="3">
      <t>ミトシ</t>
    </rPh>
    <rPh sb="3" eb="6">
      <t>カサハラチョウ</t>
    </rPh>
    <phoneticPr fontId="9"/>
  </si>
  <si>
    <t>029-243-XXXX</t>
    <phoneticPr fontId="8"/>
  </si>
  <si>
    <t>安井 喜美代</t>
    <rPh sb="0" eb="2">
      <t>ヤスイ</t>
    </rPh>
    <rPh sb="3" eb="6">
      <t>キミヨ</t>
    </rPh>
    <phoneticPr fontId="9"/>
  </si>
  <si>
    <t>154-0002</t>
    <phoneticPr fontId="8"/>
  </si>
  <si>
    <t>世田谷区下馬2-X-X</t>
    <rPh sb="0" eb="4">
      <t>セタガヤク</t>
    </rPh>
    <rPh sb="4" eb="6">
      <t>シモウマ</t>
    </rPh>
    <phoneticPr fontId="9"/>
  </si>
  <si>
    <t>03-5768-XXXX</t>
    <phoneticPr fontId="8"/>
  </si>
  <si>
    <t>中田 美穂</t>
    <rPh sb="0" eb="2">
      <t>ナカダ</t>
    </rPh>
    <rPh sb="3" eb="5">
      <t>ミホ</t>
    </rPh>
    <phoneticPr fontId="9"/>
  </si>
  <si>
    <t>154-0016</t>
    <phoneticPr fontId="8"/>
  </si>
  <si>
    <t>世田谷区弦巻5-X-X</t>
    <rPh sb="0" eb="4">
      <t>セタガヤク</t>
    </rPh>
    <rPh sb="4" eb="6">
      <t>ツルマキ</t>
    </rPh>
    <phoneticPr fontId="9"/>
  </si>
  <si>
    <t>03-3426-XXXX</t>
    <phoneticPr fontId="8"/>
  </si>
  <si>
    <t>伊藤 五郎</t>
    <rPh sb="0" eb="2">
      <t>イトウ</t>
    </rPh>
    <rPh sb="3" eb="5">
      <t>ゴロウ</t>
    </rPh>
    <phoneticPr fontId="9"/>
  </si>
  <si>
    <t>156-0055</t>
    <phoneticPr fontId="8"/>
  </si>
  <si>
    <t>世田谷区船橋7-X-XPARK502</t>
    <rPh sb="0" eb="4">
      <t>セタガヤク</t>
    </rPh>
    <rPh sb="4" eb="6">
      <t>フナバシ</t>
    </rPh>
    <phoneticPr fontId="9"/>
  </si>
  <si>
    <t>03-3484-XXXX</t>
    <phoneticPr fontId="8"/>
  </si>
  <si>
    <t>島本 真由</t>
    <rPh sb="0" eb="2">
      <t>シマモト</t>
    </rPh>
    <rPh sb="3" eb="5">
      <t>マユ</t>
    </rPh>
    <phoneticPr fontId="9"/>
  </si>
  <si>
    <t>602-8033</t>
    <phoneticPr fontId="8"/>
  </si>
  <si>
    <t>京都市上京区上鍛冶町10-X</t>
    <rPh sb="0" eb="3">
      <t>キョウトシ</t>
    </rPh>
    <rPh sb="3" eb="6">
      <t>カミギョウク</t>
    </rPh>
    <rPh sb="6" eb="7">
      <t>カミ</t>
    </rPh>
    <rPh sb="7" eb="10">
      <t>カジチョウ</t>
    </rPh>
    <phoneticPr fontId="9"/>
  </si>
  <si>
    <t>075-231-XXXX</t>
    <phoneticPr fontId="8"/>
  </si>
  <si>
    <t>平田 正志</t>
    <rPh sb="0" eb="2">
      <t>ヒラタ</t>
    </rPh>
    <rPh sb="3" eb="5">
      <t>マサシ</t>
    </rPh>
    <phoneticPr fontId="9"/>
  </si>
  <si>
    <t>604-8316</t>
    <phoneticPr fontId="8"/>
  </si>
  <si>
    <t>京都市中京区三坊大宮町7-7-XX</t>
    <rPh sb="0" eb="3">
      <t>キョウトシ</t>
    </rPh>
    <rPh sb="3" eb="6">
      <t>ナカギョウク</t>
    </rPh>
    <rPh sb="6" eb="7">
      <t>ミ</t>
    </rPh>
    <rPh sb="7" eb="8">
      <t>ボウ</t>
    </rPh>
    <rPh sb="8" eb="11">
      <t>オオミヤチョウ</t>
    </rPh>
    <phoneticPr fontId="9"/>
  </si>
  <si>
    <t>平山 綾香</t>
    <rPh sb="0" eb="2">
      <t>ヒラヤマ</t>
    </rPh>
    <rPh sb="3" eb="5">
      <t>アヤカ</t>
    </rPh>
    <phoneticPr fontId="9"/>
  </si>
  <si>
    <t>154-0005</t>
    <phoneticPr fontId="8"/>
  </si>
  <si>
    <t>世田谷区三宿2-X-XトリトンXY102</t>
    <rPh sb="0" eb="4">
      <t>セタガヤク</t>
    </rPh>
    <rPh sb="4" eb="6">
      <t>ミシュク</t>
    </rPh>
    <phoneticPr fontId="9"/>
  </si>
  <si>
    <t>03-3413-XXXX</t>
    <phoneticPr fontId="8"/>
  </si>
  <si>
    <t>山田 幸治</t>
    <rPh sb="0" eb="2">
      <t>ヤマダ</t>
    </rPh>
    <rPh sb="3" eb="5">
      <t>ユキハル</t>
    </rPh>
    <phoneticPr fontId="9"/>
  </si>
  <si>
    <t>330-0063</t>
    <phoneticPr fontId="8"/>
  </si>
  <si>
    <t>埼玉県</t>
    <rPh sb="0" eb="3">
      <t>サイタマケン</t>
    </rPh>
    <phoneticPr fontId="9"/>
  </si>
  <si>
    <t>さいたま市浦和区高砂X-XX-X</t>
    <rPh sb="4" eb="5">
      <t>シ</t>
    </rPh>
    <rPh sb="5" eb="8">
      <t>ウラワク</t>
    </rPh>
    <rPh sb="8" eb="10">
      <t>タカサゴ</t>
    </rPh>
    <phoneticPr fontId="9"/>
  </si>
  <si>
    <t>048-833-XXXX</t>
    <phoneticPr fontId="8"/>
  </si>
  <si>
    <t>西田 富士夫</t>
    <rPh sb="0" eb="2">
      <t>ニシダ</t>
    </rPh>
    <rPh sb="3" eb="6">
      <t>フジオ</t>
    </rPh>
    <phoneticPr fontId="9"/>
  </si>
  <si>
    <t>201-0005</t>
    <phoneticPr fontId="8"/>
  </si>
  <si>
    <t>狛江市岩戸南3-X-XNorth712</t>
    <rPh sb="0" eb="3">
      <t>コマエシ</t>
    </rPh>
    <rPh sb="3" eb="6">
      <t>イワドミナミ</t>
    </rPh>
    <phoneticPr fontId="9"/>
  </si>
  <si>
    <t>03-3489-XXXX</t>
    <phoneticPr fontId="8"/>
  </si>
  <si>
    <t>駒井 裕子</t>
    <rPh sb="0" eb="2">
      <t>コマイ</t>
    </rPh>
    <rPh sb="3" eb="5">
      <t>ユウコ</t>
    </rPh>
    <phoneticPr fontId="9"/>
  </si>
  <si>
    <t>201-0013</t>
    <phoneticPr fontId="8"/>
  </si>
  <si>
    <t>狛江市元和泉3-X-X</t>
    <rPh sb="0" eb="3">
      <t>コマエシ</t>
    </rPh>
    <rPh sb="3" eb="6">
      <t>モトイズミ</t>
    </rPh>
    <phoneticPr fontId="9"/>
  </si>
  <si>
    <t>和泉 美貴</t>
    <rPh sb="0" eb="2">
      <t>イズミ</t>
    </rPh>
    <rPh sb="3" eb="5">
      <t>ミキ</t>
    </rPh>
    <phoneticPr fontId="9"/>
  </si>
  <si>
    <t>201-0016</t>
    <phoneticPr fontId="8"/>
  </si>
  <si>
    <t>狛江市駒井町2-X-Xコスモ803</t>
    <rPh sb="0" eb="3">
      <t>コマエシ</t>
    </rPh>
    <rPh sb="3" eb="6">
      <t>コマイマチ</t>
    </rPh>
    <phoneticPr fontId="9"/>
  </si>
  <si>
    <t>03-3430-XXXX</t>
    <phoneticPr fontId="8"/>
  </si>
  <si>
    <t>藤井 清志</t>
    <rPh sb="0" eb="2">
      <t>フジイ</t>
    </rPh>
    <rPh sb="3" eb="5">
      <t>キヨシ</t>
    </rPh>
    <phoneticPr fontId="9"/>
  </si>
  <si>
    <t>201-0001</t>
    <phoneticPr fontId="8"/>
  </si>
  <si>
    <t>狛江市西野川2-X-X</t>
    <rPh sb="0" eb="3">
      <t>コマエシ</t>
    </rPh>
    <rPh sb="3" eb="4">
      <t>ニシ</t>
    </rPh>
    <rPh sb="4" eb="6">
      <t>ノガワ</t>
    </rPh>
    <phoneticPr fontId="9"/>
  </si>
  <si>
    <t>03-348-XXXX</t>
    <phoneticPr fontId="8"/>
  </si>
  <si>
    <t>藤田 恭一</t>
    <rPh sb="0" eb="2">
      <t>フジタ</t>
    </rPh>
    <rPh sb="3" eb="5">
      <t>キョウイチ</t>
    </rPh>
    <phoneticPr fontId="9"/>
  </si>
  <si>
    <t>111-0031</t>
    <phoneticPr fontId="8"/>
  </si>
  <si>
    <t>台東区千束1-XX台東FW307</t>
    <rPh sb="0" eb="3">
      <t>タイトウク</t>
    </rPh>
    <rPh sb="3" eb="5">
      <t>センゾク</t>
    </rPh>
    <rPh sb="9" eb="11">
      <t>タイトウ</t>
    </rPh>
    <phoneticPr fontId="9"/>
  </si>
  <si>
    <t>03-3872-XXXX</t>
    <phoneticPr fontId="8"/>
  </si>
  <si>
    <t>桃井 和彦</t>
    <rPh sb="0" eb="2">
      <t>モモイ</t>
    </rPh>
    <rPh sb="3" eb="5">
      <t>カズヒコ</t>
    </rPh>
    <phoneticPr fontId="9"/>
  </si>
  <si>
    <t>176-0002</t>
    <phoneticPr fontId="8"/>
  </si>
  <si>
    <t>練馬区桜台3-XX</t>
    <rPh sb="0" eb="3">
      <t>ネリマク</t>
    </rPh>
    <rPh sb="3" eb="5">
      <t>サクラダイ</t>
    </rPh>
    <phoneticPr fontId="9"/>
  </si>
  <si>
    <t>03-3992-XXXX</t>
    <phoneticPr fontId="8"/>
  </si>
  <si>
    <t>安達 さより</t>
    <rPh sb="0" eb="2">
      <t>アダチ</t>
    </rPh>
    <phoneticPr fontId="9"/>
  </si>
  <si>
    <t>131-0033</t>
    <phoneticPr fontId="8"/>
  </si>
  <si>
    <t>墨田区向島1-X-X安達908</t>
    <rPh sb="0" eb="3">
      <t>スミダク</t>
    </rPh>
    <rPh sb="3" eb="5">
      <t>ムコウジマ</t>
    </rPh>
    <rPh sb="10" eb="12">
      <t>アダチ</t>
    </rPh>
    <phoneticPr fontId="9"/>
  </si>
  <si>
    <t>03-3625-XXXX</t>
    <phoneticPr fontId="8"/>
  </si>
  <si>
    <t>村井 孝太</t>
    <rPh sb="0" eb="2">
      <t>ムライ</t>
    </rPh>
    <rPh sb="3" eb="5">
      <t>コウタ</t>
    </rPh>
    <phoneticPr fontId="9"/>
  </si>
  <si>
    <t>108-0075</t>
    <phoneticPr fontId="8"/>
  </si>
  <si>
    <t>港区港南5-XX江戸BB1012</t>
    <rPh sb="0" eb="2">
      <t>ミナトク</t>
    </rPh>
    <rPh sb="2" eb="4">
      <t>コウナン</t>
    </rPh>
    <rPh sb="8" eb="10">
      <t>エド</t>
    </rPh>
    <phoneticPr fontId="9"/>
  </si>
  <si>
    <t>03-6717-XXXX</t>
    <phoneticPr fontId="8"/>
  </si>
  <si>
    <t>横山 加奈子</t>
    <rPh sb="0" eb="2">
      <t>ヨコヤマ</t>
    </rPh>
    <rPh sb="3" eb="6">
      <t>カナコ</t>
    </rPh>
    <phoneticPr fontId="9"/>
  </si>
  <si>
    <t>103-0027</t>
    <phoneticPr fontId="8"/>
  </si>
  <si>
    <t>中央区日本橋1-XX山の手311</t>
    <rPh sb="0" eb="3">
      <t>チュウオウク</t>
    </rPh>
    <rPh sb="3" eb="6">
      <t>ニホンバシ</t>
    </rPh>
    <rPh sb="10" eb="11">
      <t>ヤマ</t>
    </rPh>
    <rPh sb="12" eb="13">
      <t>テ</t>
    </rPh>
    <phoneticPr fontId="9"/>
  </si>
  <si>
    <t>03-3241-XXXX</t>
    <phoneticPr fontId="8"/>
  </si>
  <si>
    <t>大月 健一郎</t>
    <rPh sb="0" eb="2">
      <t>オオツキ</t>
    </rPh>
    <rPh sb="3" eb="6">
      <t>ケンイチロウ</t>
    </rPh>
    <phoneticPr fontId="9"/>
  </si>
  <si>
    <t>102-0083</t>
    <phoneticPr fontId="8"/>
  </si>
  <si>
    <t>千代田区麹町3-X-X</t>
    <rPh sb="0" eb="4">
      <t>チヨダク</t>
    </rPh>
    <rPh sb="4" eb="6">
      <t>コウジマチ</t>
    </rPh>
    <phoneticPr fontId="9"/>
  </si>
  <si>
    <t>03-3234-XXXX</t>
    <phoneticPr fontId="8"/>
  </si>
  <si>
    <t>山本 喜一</t>
    <rPh sb="0" eb="2">
      <t>ヤマモト</t>
    </rPh>
    <rPh sb="3" eb="5">
      <t>キイチ</t>
    </rPh>
    <phoneticPr fontId="9"/>
  </si>
  <si>
    <t>102-0082</t>
    <phoneticPr fontId="8"/>
  </si>
  <si>
    <t>千代田区一番町5-XX</t>
    <rPh sb="0" eb="4">
      <t>チヨダク</t>
    </rPh>
    <rPh sb="4" eb="7">
      <t>イチバンチョウ</t>
    </rPh>
    <phoneticPr fontId="9"/>
  </si>
  <si>
    <t>03-3263-XXXX</t>
    <phoneticPr fontId="8"/>
  </si>
  <si>
    <t>辻 雅彦</t>
    <rPh sb="0" eb="1">
      <t>ツジ</t>
    </rPh>
    <rPh sb="2" eb="4">
      <t>マサヒコ</t>
    </rPh>
    <phoneticPr fontId="9"/>
  </si>
  <si>
    <t>105-0001</t>
    <phoneticPr fontId="8"/>
  </si>
  <si>
    <t>港区虎ﾉ門4-X-X</t>
    <rPh sb="0" eb="2">
      <t>ミナトク</t>
    </rPh>
    <rPh sb="2" eb="3">
      <t>トラ</t>
    </rPh>
    <rPh sb="4" eb="5">
      <t>モン</t>
    </rPh>
    <phoneticPr fontId="9"/>
  </si>
  <si>
    <t>03-3432-XXXX</t>
    <phoneticPr fontId="8"/>
  </si>
  <si>
    <t>畑田 真彦</t>
    <rPh sb="0" eb="2">
      <t>ハタダ</t>
    </rPh>
    <rPh sb="3" eb="5">
      <t>マサヒコ</t>
    </rPh>
    <phoneticPr fontId="9"/>
  </si>
  <si>
    <t>神奈川県</t>
    <rPh sb="0" eb="4">
      <t>カナガワケン</t>
    </rPh>
    <phoneticPr fontId="9"/>
  </si>
  <si>
    <t>小田原市荻窪4-X-X</t>
    <rPh sb="0" eb="4">
      <t>オダワラシ</t>
    </rPh>
    <rPh sb="4" eb="6">
      <t>オギクボ</t>
    </rPh>
    <phoneticPr fontId="9"/>
  </si>
  <si>
    <t>野村 さくら</t>
    <rPh sb="0" eb="2">
      <t>ノムラ</t>
    </rPh>
    <phoneticPr fontId="9"/>
  </si>
  <si>
    <t>371-0026</t>
    <phoneticPr fontId="8"/>
  </si>
  <si>
    <t>群馬県</t>
    <rPh sb="0" eb="3">
      <t>グンマケン</t>
    </rPh>
    <phoneticPr fontId="9"/>
  </si>
  <si>
    <t>前橋市大手町１－X－X</t>
    <rPh sb="0" eb="3">
      <t>マエバシシ</t>
    </rPh>
    <rPh sb="3" eb="6">
      <t>オオテマチ</t>
    </rPh>
    <phoneticPr fontId="9"/>
  </si>
  <si>
    <t>027-223-XXXX</t>
    <phoneticPr fontId="8"/>
  </si>
  <si>
    <t>和田 幸喜</t>
    <rPh sb="0" eb="2">
      <t>ワダ</t>
    </rPh>
    <rPh sb="3" eb="5">
      <t>コウキ</t>
    </rPh>
    <phoneticPr fontId="9"/>
  </si>
  <si>
    <t>150-0046</t>
    <phoneticPr fontId="8"/>
  </si>
  <si>
    <t>渋谷区松濤1-X-X</t>
    <rPh sb="0" eb="3">
      <t>シブヤク</t>
    </rPh>
    <rPh sb="3" eb="5">
      <t>ショウトウ</t>
    </rPh>
    <phoneticPr fontId="9"/>
  </si>
  <si>
    <t>03-3461-XXXX</t>
    <phoneticPr fontId="8"/>
  </si>
  <si>
    <t>山城 真理</t>
    <rPh sb="0" eb="2">
      <t>ヤマシロ</t>
    </rPh>
    <rPh sb="3" eb="5">
      <t>マリ</t>
    </rPh>
    <phoneticPr fontId="9"/>
  </si>
  <si>
    <t>169-0071</t>
    <phoneticPr fontId="8"/>
  </si>
  <si>
    <t>新宿区戸塚町4-X-X</t>
    <rPh sb="0" eb="3">
      <t>シンジュクク</t>
    </rPh>
    <rPh sb="3" eb="6">
      <t>トツカマチ</t>
    </rPh>
    <phoneticPr fontId="9"/>
  </si>
  <si>
    <t>03-3203-XXXX</t>
    <phoneticPr fontId="8"/>
  </si>
  <si>
    <t>布施 智子</t>
    <rPh sb="0" eb="2">
      <t>フセ</t>
    </rPh>
    <rPh sb="3" eb="5">
      <t>トモコ</t>
    </rPh>
    <phoneticPr fontId="9"/>
  </si>
  <si>
    <t>258-0026</t>
    <phoneticPr fontId="8"/>
  </si>
  <si>
    <t>足柄上郡開成町延沢1-XX</t>
    <rPh sb="0" eb="4">
      <t>アシガラカミグン</t>
    </rPh>
    <rPh sb="4" eb="7">
      <t>カイセイマチ</t>
    </rPh>
    <rPh sb="7" eb="8">
      <t>エン</t>
    </rPh>
    <rPh sb="8" eb="9">
      <t>サワ</t>
    </rPh>
    <phoneticPr fontId="9"/>
  </si>
  <si>
    <t>0465-83-XXXX</t>
    <phoneticPr fontId="8"/>
  </si>
  <si>
    <t>井戸 篤</t>
    <rPh sb="0" eb="2">
      <t>イド</t>
    </rPh>
    <rPh sb="3" eb="4">
      <t>アツシ</t>
    </rPh>
    <phoneticPr fontId="9"/>
  </si>
  <si>
    <t>135-0063</t>
    <phoneticPr fontId="8"/>
  </si>
  <si>
    <t>江東区有明1-X-X</t>
    <rPh sb="0" eb="3">
      <t>コウトウク</t>
    </rPh>
    <rPh sb="3" eb="5">
      <t>アリアケ</t>
    </rPh>
    <phoneticPr fontId="9"/>
  </si>
  <si>
    <t>03-5530-XXXX</t>
    <phoneticPr fontId="8"/>
  </si>
  <si>
    <t>星 竜太郎</t>
    <rPh sb="0" eb="1">
      <t>ホシ</t>
    </rPh>
    <rPh sb="2" eb="5">
      <t>リュウタロウ</t>
    </rPh>
    <phoneticPr fontId="9"/>
  </si>
  <si>
    <t>142-0053</t>
    <phoneticPr fontId="8"/>
  </si>
  <si>
    <t>品川区中延5-X-X</t>
    <rPh sb="0" eb="3">
      <t>シナガワク</t>
    </rPh>
    <rPh sb="3" eb="5">
      <t>ナカノブ</t>
    </rPh>
    <phoneticPr fontId="9"/>
  </si>
  <si>
    <t>03-3782-XXXX</t>
    <phoneticPr fontId="8"/>
  </si>
  <si>
    <t>宍戸 真知子</t>
    <rPh sb="0" eb="2">
      <t>シシド</t>
    </rPh>
    <rPh sb="3" eb="6">
      <t>マチコ</t>
    </rPh>
    <phoneticPr fontId="9"/>
  </si>
  <si>
    <t>231-0021</t>
    <phoneticPr fontId="8"/>
  </si>
  <si>
    <t>横浜市中区日本大通X-X-X</t>
    <rPh sb="0" eb="3">
      <t>ヨコハマシ</t>
    </rPh>
    <rPh sb="3" eb="5">
      <t>ナカク</t>
    </rPh>
    <rPh sb="5" eb="9">
      <t>ニホンオオドオリ</t>
    </rPh>
    <phoneticPr fontId="9"/>
  </si>
  <si>
    <t>045-210-XXXX</t>
    <phoneticPr fontId="8"/>
  </si>
  <si>
    <t>天野 真紀</t>
    <rPh sb="0" eb="2">
      <t>アマノ</t>
    </rPh>
    <rPh sb="3" eb="5">
      <t>マキ</t>
    </rPh>
    <phoneticPr fontId="9"/>
  </si>
  <si>
    <t>175-0093</t>
    <phoneticPr fontId="8"/>
  </si>
  <si>
    <t>板橋区赤塚新町3-XX</t>
    <rPh sb="0" eb="3">
      <t>イタバシク</t>
    </rPh>
    <rPh sb="3" eb="7">
      <t>アカツカシンマチ</t>
    </rPh>
    <phoneticPr fontId="9"/>
  </si>
  <si>
    <t>03-3938-XXXX</t>
    <phoneticPr fontId="8"/>
  </si>
  <si>
    <t>250-0042</t>
  </si>
  <si>
    <t>0465-33-XXXX</t>
  </si>
  <si>
    <t>ローヤルゼリーEX（S)</t>
    <phoneticPr fontId="11"/>
  </si>
  <si>
    <t>合計</t>
    <rPh sb="0" eb="2">
      <t>ゴウケイ</t>
    </rPh>
    <phoneticPr fontId="11"/>
  </si>
  <si>
    <t>返品件数</t>
    <rPh sb="0" eb="2">
      <t>ヘンピン</t>
    </rPh>
    <rPh sb="2" eb="4">
      <t>ケンスウ</t>
    </rPh>
    <phoneticPr fontId="9"/>
  </si>
  <si>
    <t>累計比率</t>
    <rPh sb="0" eb="2">
      <t>ルイケイ</t>
    </rPh>
    <rPh sb="2" eb="4">
      <t>ヒリツ</t>
    </rPh>
    <phoneticPr fontId="9"/>
  </si>
  <si>
    <t>スポーツマン・Z</t>
    <phoneticPr fontId="11"/>
  </si>
  <si>
    <t>さいたま店下期売上</t>
    <rPh sb="4" eb="5">
      <t>テン</t>
    </rPh>
    <rPh sb="5" eb="7">
      <t>シモキ</t>
    </rPh>
    <rPh sb="7" eb="9">
      <t>ウリアゲ</t>
    </rPh>
    <phoneticPr fontId="11"/>
  </si>
  <si>
    <t>商品区分</t>
    <rPh sb="0" eb="4">
      <t>ショウヒンクブン</t>
    </rPh>
    <phoneticPr fontId="11"/>
  </si>
  <si>
    <t>第3四半期</t>
    <rPh sb="0" eb="1">
      <t>ダイ</t>
    </rPh>
    <rPh sb="2" eb="5">
      <t>シハンキ</t>
    </rPh>
    <phoneticPr fontId="11"/>
  </si>
  <si>
    <t>第4四半期</t>
    <rPh sb="0" eb="1">
      <t>ダイ</t>
    </rPh>
    <rPh sb="2" eb="5">
      <t>シハンキ</t>
    </rPh>
    <phoneticPr fontId="11"/>
  </si>
  <si>
    <t>下期合計</t>
    <rPh sb="0" eb="2">
      <t>シモキ</t>
    </rPh>
    <rPh sb="2" eb="4">
      <t>ゴウケイ</t>
    </rPh>
    <phoneticPr fontId="11"/>
  </si>
  <si>
    <t>世田谷店下期売上</t>
    <rPh sb="0" eb="3">
      <t>セタガヤ</t>
    </rPh>
    <rPh sb="3" eb="4">
      <t>テン</t>
    </rPh>
    <rPh sb="4" eb="6">
      <t>シモキ</t>
    </rPh>
    <rPh sb="6" eb="8">
      <t>ウリアゲ</t>
    </rPh>
    <phoneticPr fontId="11"/>
  </si>
  <si>
    <t>ダイエット食品</t>
    <rPh sb="5" eb="7">
      <t>ショクヒン</t>
    </rPh>
    <phoneticPr fontId="11"/>
  </si>
  <si>
    <t>栄養補強飲料</t>
    <rPh sb="0" eb="6">
      <t>エイヨウホキョウインリョウ</t>
    </rPh>
    <phoneticPr fontId="11"/>
  </si>
  <si>
    <t>栄養補助食品</t>
    <rPh sb="0" eb="6">
      <t>エイヨウホジョショクヒン</t>
    </rPh>
    <phoneticPr fontId="11"/>
  </si>
  <si>
    <t>美容食品</t>
    <rPh sb="0" eb="4">
      <t>ビヨウショクヒン</t>
    </rPh>
    <phoneticPr fontId="11"/>
  </si>
  <si>
    <t>横浜店下期売上</t>
    <rPh sb="0" eb="2">
      <t>ヨコハマ</t>
    </rPh>
    <rPh sb="2" eb="3">
      <t>テン</t>
    </rPh>
    <rPh sb="3" eb="5">
      <t>シモキ</t>
    </rPh>
    <rPh sb="5" eb="7">
      <t>ウリアゲ</t>
    </rPh>
    <phoneticPr fontId="11"/>
  </si>
  <si>
    <t>下期売上集計</t>
    <rPh sb="0" eb="2">
      <t>シモキ</t>
    </rPh>
    <rPh sb="2" eb="4">
      <t>ウリアゲ</t>
    </rPh>
    <rPh sb="4" eb="6">
      <t>シュウケイ</t>
    </rPh>
    <phoneticPr fontId="11"/>
  </si>
  <si>
    <t>中国漢方スープ</t>
    <rPh sb="0" eb="4">
      <t>チュウゴクカンポウ</t>
    </rPh>
    <phoneticPr fontId="11"/>
  </si>
  <si>
    <t>ダイエット烏龍茶</t>
    <rPh sb="5" eb="8">
      <t>ウーロンチャ</t>
    </rPh>
    <phoneticPr fontId="11"/>
  </si>
  <si>
    <t>エネルギー補強ドリンク。マラソンやトライアスロンなど持久力を要するスポーツに。1箱6本入り。</t>
    <rPh sb="5" eb="7">
      <t>ホキョウ</t>
    </rPh>
    <rPh sb="26" eb="29">
      <t>ジキュウリョク</t>
    </rPh>
    <rPh sb="30" eb="31">
      <t>ヨウ</t>
    </rPh>
    <rPh sb="40" eb="41">
      <t>ハコ</t>
    </rPh>
    <rPh sb="42" eb="44">
      <t>ホンイ</t>
    </rPh>
    <phoneticPr fontId="9"/>
  </si>
  <si>
    <t>ビタミンA補強ドリンク。疲労のたまった身体に。これ一本で1日分のビタミンAを摂取できます。ピーチ風味。1箱6本入り。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3">
      <t>ハコ</t>
    </rPh>
    <rPh sb="54" eb="56">
      <t>ホンイ</t>
    </rPh>
    <phoneticPr fontId="9"/>
  </si>
  <si>
    <t>累積件数</t>
    <rPh sb="0" eb="2">
      <t>ルイセキ</t>
    </rPh>
    <rPh sb="2" eb="4">
      <t>ケンスウ</t>
    </rPh>
    <phoneticPr fontId="11"/>
  </si>
  <si>
    <t>1234567</t>
    <phoneticPr fontId="9"/>
  </si>
  <si>
    <t>1234567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</si>
</sst>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&quot;件&quot;"/>
    <numFmt numFmtId="177" formatCode="[$¥-411]#,##0;[$¥-411]#,##0"/>
    <numFmt numFmtId="178" formatCode="0.0%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0"/>
      <color theme="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4"/>
      <color indexed="8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/>
        <bgColor theme="9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double">
        <color theme="9"/>
      </top>
      <bottom/>
      <diagonal/>
    </border>
    <border>
      <left/>
      <right/>
      <top style="double">
        <color theme="9"/>
      </top>
      <bottom style="thin">
        <color theme="9"/>
      </bottom>
      <diagonal/>
    </border>
    <border>
      <left/>
      <right style="thin">
        <color theme="9"/>
      </right>
      <top style="double">
        <color theme="9"/>
      </top>
      <bottom style="thin">
        <color theme="9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4" xfId="0" applyFont="1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right" vertical="center"/>
    </xf>
    <xf numFmtId="0" fontId="0" fillId="3" borderId="1" xfId="0" applyFill="1" applyBorder="1">
      <alignment vertical="center"/>
    </xf>
    <xf numFmtId="0" fontId="5" fillId="0" borderId="0" xfId="0" applyFont="1">
      <alignment vertical="center"/>
    </xf>
    <xf numFmtId="0" fontId="0" fillId="0" borderId="0" xfId="0" applyBorder="1">
      <alignment vertical="center"/>
    </xf>
    <xf numFmtId="0" fontId="7" fillId="0" borderId="4" xfId="0" applyFont="1" applyBorder="1" applyAlignment="1">
      <alignment horizontal="right" vertical="center"/>
    </xf>
    <xf numFmtId="0" fontId="0" fillId="4" borderId="3" xfId="0" applyFill="1" applyBorder="1">
      <alignment vertical="center"/>
    </xf>
    <xf numFmtId="0" fontId="0" fillId="4" borderId="2" xfId="0" applyFill="1" applyBorder="1">
      <alignment vertical="center"/>
    </xf>
    <xf numFmtId="9" fontId="0" fillId="4" borderId="2" xfId="2" applyFont="1" applyFill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3" fillId="4" borderId="3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1" xfId="0" applyFont="1" applyFill="1" applyBorder="1">
      <alignment vertical="center"/>
    </xf>
    <xf numFmtId="0" fontId="10" fillId="0" borderId="0" xfId="0" applyFont="1">
      <alignment vertical="center"/>
    </xf>
    <xf numFmtId="0" fontId="0" fillId="6" borderId="6" xfId="0" applyFont="1" applyFill="1" applyBorder="1">
      <alignment vertical="center"/>
    </xf>
    <xf numFmtId="0" fontId="0" fillId="6" borderId="7" xfId="0" applyFont="1" applyFill="1" applyBorder="1">
      <alignment vertical="center"/>
    </xf>
    <xf numFmtId="38" fontId="0" fillId="6" borderId="8" xfId="1" applyNumberFormat="1" applyFont="1" applyFill="1" applyBorder="1">
      <alignment vertical="center"/>
    </xf>
    <xf numFmtId="0" fontId="0" fillId="6" borderId="9" xfId="0" applyFont="1" applyFill="1" applyBorder="1">
      <alignment vertical="center"/>
    </xf>
    <xf numFmtId="0" fontId="0" fillId="6" borderId="10" xfId="0" applyFont="1" applyFill="1" applyBorder="1">
      <alignment vertical="center"/>
    </xf>
    <xf numFmtId="38" fontId="0" fillId="6" borderId="11" xfId="1" applyNumberFormat="1" applyFont="1" applyFill="1" applyBorder="1">
      <alignment vertical="center"/>
    </xf>
    <xf numFmtId="0" fontId="0" fillId="0" borderId="9" xfId="0" applyFont="1" applyBorder="1">
      <alignment vertical="center"/>
    </xf>
    <xf numFmtId="0" fontId="0" fillId="0" borderId="10" xfId="0" applyFont="1" applyBorder="1">
      <alignment vertical="center"/>
    </xf>
    <xf numFmtId="38" fontId="0" fillId="0" borderId="11" xfId="1" applyNumberFormat="1" applyFont="1" applyBorder="1">
      <alignment vertical="center"/>
    </xf>
    <xf numFmtId="0" fontId="0" fillId="6" borderId="12" xfId="0" applyFont="1" applyFill="1" applyBorder="1">
      <alignment vertical="center"/>
    </xf>
    <xf numFmtId="38" fontId="0" fillId="6" borderId="12" xfId="1" applyNumberFormat="1" applyFont="1" applyFill="1" applyBorder="1">
      <alignment vertical="center"/>
    </xf>
    <xf numFmtId="38" fontId="0" fillId="0" borderId="9" xfId="1" applyNumberFormat="1" applyFont="1" applyBorder="1">
      <alignment vertical="center"/>
    </xf>
    <xf numFmtId="38" fontId="0" fillId="6" borderId="9" xfId="1" applyNumberFormat="1" applyFont="1" applyFill="1" applyBorder="1">
      <alignment vertical="center"/>
    </xf>
    <xf numFmtId="0" fontId="0" fillId="6" borderId="15" xfId="0" applyFont="1" applyFill="1" applyBorder="1">
      <alignment vertical="center"/>
    </xf>
    <xf numFmtId="0" fontId="0" fillId="0" borderId="0" xfId="0" applyAlignment="1">
      <alignment vertical="center" wrapText="1"/>
    </xf>
    <xf numFmtId="0" fontId="0" fillId="6" borderId="10" xfId="0" applyFont="1" applyFill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6" borderId="7" xfId="0" applyFont="1" applyFill="1" applyBorder="1" applyAlignment="1">
      <alignment vertical="center" wrapText="1"/>
    </xf>
    <xf numFmtId="0" fontId="2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/>
    </xf>
    <xf numFmtId="0" fontId="0" fillId="6" borderId="13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6" borderId="14" xfId="0" applyFont="1" applyFill="1" applyBorder="1" applyAlignment="1">
      <alignment horizontal="center" vertical="center"/>
    </xf>
    <xf numFmtId="0" fontId="0" fillId="6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0" fillId="6" borderId="17" xfId="0" applyFont="1" applyFill="1" applyBorder="1">
      <alignment vertical="center"/>
    </xf>
    <xf numFmtId="0" fontId="0" fillId="0" borderId="17" xfId="0" applyFont="1" applyBorder="1">
      <alignment vertical="center"/>
    </xf>
    <xf numFmtId="176" fontId="0" fillId="6" borderId="17" xfId="1" applyNumberFormat="1" applyFont="1" applyFill="1" applyBorder="1">
      <alignment vertical="center"/>
    </xf>
    <xf numFmtId="176" fontId="0" fillId="0" borderId="17" xfId="1" applyNumberFormat="1" applyFont="1" applyBorder="1">
      <alignment vertical="center"/>
    </xf>
    <xf numFmtId="0" fontId="0" fillId="0" borderId="19" xfId="0" applyFont="1" applyBorder="1">
      <alignment vertical="center"/>
    </xf>
    <xf numFmtId="38" fontId="0" fillId="0" borderId="20" xfId="1" applyNumberFormat="1" applyFont="1" applyBorder="1">
      <alignment vertical="center"/>
    </xf>
    <xf numFmtId="38" fontId="0" fillId="0" borderId="21" xfId="1" applyNumberFormat="1" applyFont="1" applyBorder="1">
      <alignment vertical="center"/>
    </xf>
    <xf numFmtId="0" fontId="2" fillId="7" borderId="19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177" fontId="0" fillId="0" borderId="1" xfId="1" applyNumberFormat="1" applyFont="1" applyBorder="1">
      <alignment vertical="center"/>
    </xf>
    <xf numFmtId="178" fontId="0" fillId="6" borderId="18" xfId="2" applyNumberFormat="1" applyFont="1" applyFill="1" applyBorder="1">
      <alignment vertical="center"/>
    </xf>
    <xf numFmtId="178" fontId="0" fillId="0" borderId="18" xfId="2" applyNumberFormat="1" applyFont="1" applyBorder="1">
      <alignment vertical="center"/>
    </xf>
    <xf numFmtId="0" fontId="0" fillId="6" borderId="3" xfId="0" applyFont="1" applyFill="1" applyBorder="1">
      <alignment vertical="center"/>
    </xf>
    <xf numFmtId="176" fontId="0" fillId="6" borderId="3" xfId="1" applyNumberFormat="1" applyFont="1" applyFill="1" applyBorder="1">
      <alignment vertical="center"/>
    </xf>
    <xf numFmtId="178" fontId="0" fillId="6" borderId="1" xfId="2" applyNumberFormat="1" applyFont="1" applyFill="1" applyBorder="1">
      <alignment vertical="center"/>
    </xf>
    <xf numFmtId="0" fontId="2" fillId="7" borderId="22" xfId="0" applyFont="1" applyFill="1" applyBorder="1" applyAlignment="1">
      <alignment horizontal="center" vertical="center"/>
    </xf>
    <xf numFmtId="38" fontId="0" fillId="0" borderId="23" xfId="1" applyNumberFormat="1" applyFont="1" applyBorder="1">
      <alignment vertical="center"/>
    </xf>
    <xf numFmtId="38" fontId="0" fillId="0" borderId="24" xfId="1" applyNumberFormat="1" applyFont="1" applyBorder="1">
      <alignment vertical="center"/>
    </xf>
    <xf numFmtId="49" fontId="0" fillId="0" borderId="0" xfId="0" applyNumberFormat="1">
      <alignment vertical="center"/>
    </xf>
    <xf numFmtId="14" fontId="0" fillId="0" borderId="0" xfId="0" applyNumberFormat="1" applyAlignment="1">
      <alignment horizontal="left" vertical="center"/>
    </xf>
    <xf numFmtId="0" fontId="6" fillId="2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B428B-021D-472B-B0F2-FAF09CB03315}">
  <dimension ref="B1:H19"/>
  <sheetViews>
    <sheetView tabSelected="1" workbookViewId="0"/>
  </sheetViews>
  <sheetFormatPr defaultRowHeight="18.75" x14ac:dyDescent="0.4"/>
  <cols>
    <col min="1" max="2" width="3.625" customWidth="1"/>
    <col min="3" max="3" width="6.625" customWidth="1"/>
    <col min="4" max="4" width="16.625" customWidth="1"/>
    <col min="5" max="5" width="10.625" customWidth="1"/>
    <col min="8" max="8" width="12.625" customWidth="1"/>
  </cols>
  <sheetData>
    <row r="1" spans="2:8" ht="24.75" thickBot="1" x14ac:dyDescent="0.45">
      <c r="B1" s="2" t="s">
        <v>42</v>
      </c>
      <c r="C1" s="3"/>
      <c r="D1" s="3"/>
      <c r="E1" s="3"/>
      <c r="F1" s="3"/>
    </row>
    <row r="2" spans="2:8" ht="19.5" thickTop="1" x14ac:dyDescent="0.4"/>
    <row r="3" spans="2:8" x14ac:dyDescent="0.4">
      <c r="B3" s="73" t="s">
        <v>43</v>
      </c>
      <c r="C3" s="73"/>
      <c r="D3" s="73"/>
      <c r="E3" s="73"/>
      <c r="F3" s="73"/>
      <c r="G3" s="8" t="s">
        <v>44</v>
      </c>
      <c r="H3" s="71" t="s">
        <v>237</v>
      </c>
    </row>
    <row r="4" spans="2:8" x14ac:dyDescent="0.4">
      <c r="B4" s="73"/>
      <c r="C4" s="73"/>
      <c r="D4" s="73"/>
      <c r="E4" s="73"/>
      <c r="F4" s="73"/>
      <c r="G4" s="8" t="s">
        <v>45</v>
      </c>
      <c r="H4" s="72">
        <f ca="1">TODAY()</f>
        <v>44179</v>
      </c>
    </row>
    <row r="6" spans="2:8" x14ac:dyDescent="0.4">
      <c r="B6" s="10" t="s">
        <v>46</v>
      </c>
    </row>
    <row r="7" spans="2:8" x14ac:dyDescent="0.4">
      <c r="B7" s="17" t="s">
        <v>47</v>
      </c>
      <c r="C7" s="18"/>
      <c r="D7" s="9"/>
      <c r="E7" s="19" t="s">
        <v>48</v>
      </c>
      <c r="F7" s="5"/>
      <c r="G7" s="6"/>
      <c r="H7" s="7"/>
    </row>
    <row r="8" spans="2:8" x14ac:dyDescent="0.4">
      <c r="B8" s="17" t="s">
        <v>49</v>
      </c>
      <c r="C8" s="18"/>
      <c r="D8" s="4"/>
      <c r="E8" s="19" t="s">
        <v>50</v>
      </c>
      <c r="F8" s="5"/>
      <c r="G8" s="6" t="s">
        <v>0</v>
      </c>
      <c r="H8" s="7" t="s">
        <v>0</v>
      </c>
    </row>
    <row r="10" spans="2:8" x14ac:dyDescent="0.4">
      <c r="B10" s="10" t="s">
        <v>51</v>
      </c>
    </row>
    <row r="11" spans="2:8" x14ac:dyDescent="0.4">
      <c r="B11" s="16" t="s">
        <v>52</v>
      </c>
      <c r="C11" s="16" t="s">
        <v>2</v>
      </c>
      <c r="D11" s="16" t="s">
        <v>3</v>
      </c>
      <c r="E11" s="16"/>
      <c r="F11" s="16" t="s">
        <v>6</v>
      </c>
      <c r="G11" s="16" t="s">
        <v>53</v>
      </c>
      <c r="H11" s="16" t="s">
        <v>54</v>
      </c>
    </row>
    <row r="12" spans="2:8" x14ac:dyDescent="0.4">
      <c r="B12" s="4" t="s">
        <v>0</v>
      </c>
      <c r="C12" s="9"/>
      <c r="D12" s="4"/>
      <c r="E12" s="4"/>
      <c r="F12" s="4"/>
      <c r="G12" s="61"/>
      <c r="H12" s="62"/>
    </row>
    <row r="13" spans="2:8" x14ac:dyDescent="0.4">
      <c r="B13" s="4" t="s">
        <v>0</v>
      </c>
      <c r="C13" s="9"/>
      <c r="D13" s="4"/>
      <c r="E13" s="4"/>
      <c r="F13" s="4"/>
      <c r="G13" s="9"/>
      <c r="H13" s="62" t="s">
        <v>0</v>
      </c>
    </row>
    <row r="14" spans="2:8" x14ac:dyDescent="0.4">
      <c r="B14" s="4" t="s">
        <v>0</v>
      </c>
      <c r="C14" s="9"/>
      <c r="D14" s="4"/>
      <c r="E14" s="4"/>
      <c r="F14" s="4"/>
      <c r="G14" s="9"/>
      <c r="H14" s="62" t="s">
        <v>0</v>
      </c>
    </row>
    <row r="15" spans="2:8" x14ac:dyDescent="0.4">
      <c r="B15" s="4" t="s">
        <v>0</v>
      </c>
      <c r="C15" s="9"/>
      <c r="D15" s="4"/>
      <c r="E15" s="4"/>
      <c r="F15" s="4"/>
      <c r="G15" s="9"/>
      <c r="H15" s="62" t="s">
        <v>0</v>
      </c>
    </row>
    <row r="16" spans="2:8" x14ac:dyDescent="0.4">
      <c r="B16" s="4" t="s">
        <v>0</v>
      </c>
      <c r="C16" s="9"/>
      <c r="D16" s="4"/>
      <c r="E16" s="4"/>
      <c r="F16" s="4"/>
      <c r="G16" s="9"/>
      <c r="H16" s="62"/>
    </row>
    <row r="17" spans="6:8" x14ac:dyDescent="0.4">
      <c r="F17" s="13" t="s">
        <v>55</v>
      </c>
      <c r="G17" s="14"/>
      <c r="H17" s="62">
        <f>SUM(H12:H16)</f>
        <v>0</v>
      </c>
    </row>
    <row r="18" spans="6:8" x14ac:dyDescent="0.4">
      <c r="F18" s="13" t="s">
        <v>56</v>
      </c>
      <c r="G18" s="15">
        <v>0.08</v>
      </c>
      <c r="H18" s="62">
        <f>H17*0.08</f>
        <v>0</v>
      </c>
    </row>
    <row r="19" spans="6:8" x14ac:dyDescent="0.4">
      <c r="F19" s="13" t="s">
        <v>57</v>
      </c>
      <c r="G19" s="14"/>
      <c r="H19" s="62">
        <f>SUM(H17:H18)</f>
        <v>0</v>
      </c>
    </row>
  </sheetData>
  <mergeCells count="1">
    <mergeCell ref="B3:F4"/>
  </mergeCells>
  <phoneticPr fontId="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543B4-27A2-4EF1-BAAB-CAD5B79C785D}">
  <dimension ref="B1:H21"/>
  <sheetViews>
    <sheetView workbookViewId="0"/>
  </sheetViews>
  <sheetFormatPr defaultRowHeight="18.75" x14ac:dyDescent="0.4"/>
  <cols>
    <col min="1" max="2" width="3.625" customWidth="1"/>
    <col min="3" max="3" width="6.625" customWidth="1"/>
    <col min="4" max="4" width="16.625" customWidth="1"/>
    <col min="5" max="5" width="10.625" customWidth="1"/>
    <col min="8" max="8" width="12.625" customWidth="1"/>
  </cols>
  <sheetData>
    <row r="1" spans="2:8" ht="24.75" customHeight="1" thickBot="1" x14ac:dyDescent="0.45">
      <c r="C1" s="11"/>
      <c r="D1" s="11"/>
      <c r="E1" s="11"/>
      <c r="F1" s="12"/>
      <c r="G1" s="12"/>
      <c r="H1" s="12" t="s">
        <v>58</v>
      </c>
    </row>
    <row r="2" spans="2:8" ht="19.5" thickTop="1" x14ac:dyDescent="0.4"/>
    <row r="3" spans="2:8" x14ac:dyDescent="0.4">
      <c r="B3" s="73" t="s">
        <v>59</v>
      </c>
      <c r="C3" s="73"/>
      <c r="D3" s="73"/>
      <c r="E3" s="73"/>
      <c r="F3" s="73"/>
      <c r="G3" s="8" t="s">
        <v>44</v>
      </c>
      <c r="H3" s="71" t="s">
        <v>236</v>
      </c>
    </row>
    <row r="4" spans="2:8" x14ac:dyDescent="0.4">
      <c r="B4" s="73"/>
      <c r="C4" s="73"/>
      <c r="D4" s="73"/>
      <c r="E4" s="73"/>
      <c r="F4" s="73"/>
      <c r="G4" s="8" t="s">
        <v>45</v>
      </c>
      <c r="H4" s="72">
        <f ca="1">TODAY()</f>
        <v>44179</v>
      </c>
    </row>
    <row r="6" spans="2:8" x14ac:dyDescent="0.4">
      <c r="B6" t="s">
        <v>60</v>
      </c>
    </row>
    <row r="8" spans="2:8" x14ac:dyDescent="0.4">
      <c r="B8" s="10" t="s">
        <v>46</v>
      </c>
    </row>
    <row r="9" spans="2:8" x14ac:dyDescent="0.4">
      <c r="B9" s="17" t="s">
        <v>47</v>
      </c>
      <c r="C9" s="18"/>
      <c r="D9" s="9"/>
      <c r="E9" s="19" t="s">
        <v>48</v>
      </c>
      <c r="F9" s="5"/>
      <c r="G9" s="6"/>
      <c r="H9" s="7"/>
    </row>
    <row r="10" spans="2:8" x14ac:dyDescent="0.4">
      <c r="B10" s="17" t="s">
        <v>49</v>
      </c>
      <c r="C10" s="18"/>
      <c r="D10" s="4"/>
      <c r="E10" s="19" t="s">
        <v>50</v>
      </c>
      <c r="F10" s="5"/>
      <c r="G10" s="6" t="s">
        <v>0</v>
      </c>
      <c r="H10" s="7" t="s">
        <v>0</v>
      </c>
    </row>
    <row r="12" spans="2:8" x14ac:dyDescent="0.4">
      <c r="B12" s="10" t="s">
        <v>51</v>
      </c>
    </row>
    <row r="13" spans="2:8" x14ac:dyDescent="0.4">
      <c r="B13" s="16" t="s">
        <v>52</v>
      </c>
      <c r="C13" s="16" t="s">
        <v>2</v>
      </c>
      <c r="D13" s="16" t="s">
        <v>3</v>
      </c>
      <c r="E13" s="16"/>
      <c r="F13" s="16" t="s">
        <v>6</v>
      </c>
      <c r="G13" s="16" t="s">
        <v>53</v>
      </c>
      <c r="H13" s="16" t="s">
        <v>54</v>
      </c>
    </row>
    <row r="14" spans="2:8" x14ac:dyDescent="0.4">
      <c r="B14" s="4" t="s">
        <v>0</v>
      </c>
      <c r="C14" s="9"/>
      <c r="D14" s="4"/>
      <c r="E14" s="4"/>
      <c r="F14" s="4"/>
      <c r="G14" s="9"/>
      <c r="H14" s="62"/>
    </row>
    <row r="15" spans="2:8" x14ac:dyDescent="0.4">
      <c r="B15" s="4" t="s">
        <v>0</v>
      </c>
      <c r="C15" s="9"/>
      <c r="D15" s="4"/>
      <c r="E15" s="4"/>
      <c r="F15" s="4"/>
      <c r="G15" s="9"/>
      <c r="H15" s="62"/>
    </row>
    <row r="16" spans="2:8" x14ac:dyDescent="0.4">
      <c r="B16" s="4" t="s">
        <v>0</v>
      </c>
      <c r="C16" s="9"/>
      <c r="D16" s="4"/>
      <c r="E16" s="4"/>
      <c r="F16" s="4"/>
      <c r="G16" s="9"/>
      <c r="H16" s="62" t="s">
        <v>0</v>
      </c>
    </row>
    <row r="17" spans="2:8" x14ac:dyDescent="0.4">
      <c r="B17" s="4" t="s">
        <v>0</v>
      </c>
      <c r="C17" s="9"/>
      <c r="D17" s="4"/>
      <c r="E17" s="4"/>
      <c r="F17" s="4"/>
      <c r="G17" s="9"/>
      <c r="H17" s="62" t="s">
        <v>0</v>
      </c>
    </row>
    <row r="18" spans="2:8" x14ac:dyDescent="0.4">
      <c r="B18" s="4" t="s">
        <v>0</v>
      </c>
      <c r="C18" s="9"/>
      <c r="D18" s="4"/>
      <c r="E18" s="4"/>
      <c r="F18" s="4"/>
      <c r="G18" s="9"/>
      <c r="H18" s="62" t="s">
        <v>0</v>
      </c>
    </row>
    <row r="19" spans="2:8" x14ac:dyDescent="0.4">
      <c r="F19" s="13" t="s">
        <v>55</v>
      </c>
      <c r="G19" s="14"/>
      <c r="H19" s="62">
        <f>SUM(H14:H18)</f>
        <v>0</v>
      </c>
    </row>
    <row r="20" spans="2:8" x14ac:dyDescent="0.4">
      <c r="F20" s="13" t="s">
        <v>56</v>
      </c>
      <c r="G20" s="15">
        <v>0.08</v>
      </c>
      <c r="H20" s="62">
        <f>H19*0.08</f>
        <v>0</v>
      </c>
    </row>
    <row r="21" spans="2:8" x14ac:dyDescent="0.4">
      <c r="F21" s="13" t="s">
        <v>57</v>
      </c>
      <c r="G21" s="14"/>
      <c r="H21" s="62">
        <f>SUM(H19:H20)</f>
        <v>0</v>
      </c>
    </row>
  </sheetData>
  <mergeCells count="1">
    <mergeCell ref="B3:F4"/>
  </mergeCells>
  <phoneticPr fontId="9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35D97-B2E0-4DC7-920E-D48AE5172865}">
  <dimension ref="B1:F20"/>
  <sheetViews>
    <sheetView workbookViewId="0"/>
  </sheetViews>
  <sheetFormatPr defaultRowHeight="18.75" x14ac:dyDescent="0.4"/>
  <cols>
    <col min="1" max="1" width="3.625" customWidth="1"/>
    <col min="3" max="3" width="24.25" bestFit="1" customWidth="1"/>
    <col min="4" max="4" width="45.5" style="35" customWidth="1"/>
    <col min="5" max="5" width="15.125" bestFit="1" customWidth="1"/>
  </cols>
  <sheetData>
    <row r="1" spans="2:6" ht="24" x14ac:dyDescent="0.4">
      <c r="B1" s="1" t="s">
        <v>1</v>
      </c>
    </row>
    <row r="3" spans="2:6" x14ac:dyDescent="0.4">
      <c r="B3" s="41" t="s">
        <v>2</v>
      </c>
      <c r="C3" s="42" t="s">
        <v>3</v>
      </c>
      <c r="D3" s="43" t="s">
        <v>4</v>
      </c>
      <c r="E3" s="42" t="s">
        <v>5</v>
      </c>
      <c r="F3" s="44" t="s">
        <v>6</v>
      </c>
    </row>
    <row r="4" spans="2:6" ht="37.5" x14ac:dyDescent="0.4">
      <c r="B4" s="24">
        <v>1010</v>
      </c>
      <c r="C4" s="25" t="s">
        <v>7</v>
      </c>
      <c r="D4" s="36" t="s">
        <v>8</v>
      </c>
      <c r="E4" s="25" t="s">
        <v>9</v>
      </c>
      <c r="F4" s="26">
        <v>12000</v>
      </c>
    </row>
    <row r="5" spans="2:6" ht="37.5" x14ac:dyDescent="0.4">
      <c r="B5" s="27">
        <v>1020</v>
      </c>
      <c r="C5" s="28" t="s">
        <v>10</v>
      </c>
      <c r="D5" s="37" t="s">
        <v>11</v>
      </c>
      <c r="E5" s="28" t="s">
        <v>9</v>
      </c>
      <c r="F5" s="29">
        <v>7000</v>
      </c>
    </row>
    <row r="6" spans="2:6" ht="56.25" x14ac:dyDescent="0.4">
      <c r="B6" s="24">
        <v>1030</v>
      </c>
      <c r="C6" s="25" t="s">
        <v>12</v>
      </c>
      <c r="D6" s="36" t="s">
        <v>13</v>
      </c>
      <c r="E6" s="25" t="s">
        <v>9</v>
      </c>
      <c r="F6" s="26">
        <v>11000</v>
      </c>
    </row>
    <row r="7" spans="2:6" ht="56.25" x14ac:dyDescent="0.4">
      <c r="B7" s="27">
        <v>1040</v>
      </c>
      <c r="C7" s="28" t="s">
        <v>14</v>
      </c>
      <c r="D7" s="37" t="s">
        <v>15</v>
      </c>
      <c r="E7" s="28" t="s">
        <v>9</v>
      </c>
      <c r="F7" s="29">
        <v>6000</v>
      </c>
    </row>
    <row r="8" spans="2:6" x14ac:dyDescent="0.4">
      <c r="B8" s="24">
        <v>1050</v>
      </c>
      <c r="C8" s="25" t="s">
        <v>16</v>
      </c>
      <c r="D8" s="36" t="s">
        <v>17</v>
      </c>
      <c r="E8" s="25" t="s">
        <v>9</v>
      </c>
      <c r="F8" s="26">
        <v>2000</v>
      </c>
    </row>
    <row r="9" spans="2:6" ht="37.5" x14ac:dyDescent="0.4">
      <c r="B9" s="27">
        <v>1060</v>
      </c>
      <c r="C9" s="28" t="s">
        <v>18</v>
      </c>
      <c r="D9" s="37" t="s">
        <v>19</v>
      </c>
      <c r="E9" s="28" t="s">
        <v>9</v>
      </c>
      <c r="F9" s="29">
        <v>1200</v>
      </c>
    </row>
    <row r="10" spans="2:6" ht="37.5" x14ac:dyDescent="0.4">
      <c r="B10" s="24">
        <v>1070</v>
      </c>
      <c r="C10" s="25" t="s">
        <v>20</v>
      </c>
      <c r="D10" s="36" t="s">
        <v>21</v>
      </c>
      <c r="E10" s="25" t="s">
        <v>9</v>
      </c>
      <c r="F10" s="26">
        <v>2000</v>
      </c>
    </row>
    <row r="11" spans="2:6" x14ac:dyDescent="0.4">
      <c r="B11" s="27">
        <v>2010</v>
      </c>
      <c r="C11" s="28" t="s">
        <v>22</v>
      </c>
      <c r="D11" s="37" t="s">
        <v>23</v>
      </c>
      <c r="E11" s="28" t="s">
        <v>24</v>
      </c>
      <c r="F11" s="29">
        <v>1000</v>
      </c>
    </row>
    <row r="12" spans="2:6" x14ac:dyDescent="0.4">
      <c r="B12" s="24">
        <v>2020</v>
      </c>
      <c r="C12" s="25" t="s">
        <v>25</v>
      </c>
      <c r="D12" s="36" t="s">
        <v>23</v>
      </c>
      <c r="E12" s="25" t="s">
        <v>24</v>
      </c>
      <c r="F12" s="26">
        <v>1200</v>
      </c>
    </row>
    <row r="13" spans="2:6" ht="37.5" x14ac:dyDescent="0.4">
      <c r="B13" s="27">
        <v>3010</v>
      </c>
      <c r="C13" s="28" t="s">
        <v>26</v>
      </c>
      <c r="D13" s="37" t="s">
        <v>27</v>
      </c>
      <c r="E13" s="28" t="s">
        <v>28</v>
      </c>
      <c r="F13" s="29">
        <v>1800</v>
      </c>
    </row>
    <row r="14" spans="2:6" ht="37.5" x14ac:dyDescent="0.4">
      <c r="B14" s="24">
        <v>3020</v>
      </c>
      <c r="C14" s="25" t="s">
        <v>29</v>
      </c>
      <c r="D14" s="36" t="s">
        <v>30</v>
      </c>
      <c r="E14" s="25" t="s">
        <v>28</v>
      </c>
      <c r="F14" s="26">
        <v>1000</v>
      </c>
    </row>
    <row r="15" spans="2:6" ht="37.5" x14ac:dyDescent="0.4">
      <c r="B15" s="27">
        <v>3030</v>
      </c>
      <c r="C15" s="28" t="s">
        <v>31</v>
      </c>
      <c r="D15" s="37" t="s">
        <v>32</v>
      </c>
      <c r="E15" s="28" t="s">
        <v>28</v>
      </c>
      <c r="F15" s="29">
        <v>1600</v>
      </c>
    </row>
    <row r="16" spans="2:6" ht="37.5" x14ac:dyDescent="0.4">
      <c r="B16" s="24">
        <v>3040</v>
      </c>
      <c r="C16" s="25" t="s">
        <v>33</v>
      </c>
      <c r="D16" s="36" t="s">
        <v>34</v>
      </c>
      <c r="E16" s="25" t="s">
        <v>28</v>
      </c>
      <c r="F16" s="26">
        <v>900</v>
      </c>
    </row>
    <row r="17" spans="2:6" ht="37.5" x14ac:dyDescent="0.4">
      <c r="B17" s="27">
        <v>3050</v>
      </c>
      <c r="C17" s="28" t="s">
        <v>35</v>
      </c>
      <c r="D17" s="37" t="s">
        <v>36</v>
      </c>
      <c r="E17" s="28" t="s">
        <v>28</v>
      </c>
      <c r="F17" s="29">
        <v>1500</v>
      </c>
    </row>
    <row r="18" spans="2:6" ht="56.25" x14ac:dyDescent="0.4">
      <c r="B18" s="24">
        <v>4010</v>
      </c>
      <c r="C18" s="25" t="s">
        <v>37</v>
      </c>
      <c r="D18" s="36" t="s">
        <v>38</v>
      </c>
      <c r="E18" s="25" t="s">
        <v>39</v>
      </c>
      <c r="F18" s="26">
        <v>750</v>
      </c>
    </row>
    <row r="19" spans="2:6" ht="56.25" x14ac:dyDescent="0.4">
      <c r="B19" s="27">
        <v>4020</v>
      </c>
      <c r="C19" s="28" t="s">
        <v>40</v>
      </c>
      <c r="D19" s="37" t="s">
        <v>234</v>
      </c>
      <c r="E19" s="28" t="s">
        <v>39</v>
      </c>
      <c r="F19" s="29">
        <v>750</v>
      </c>
    </row>
    <row r="20" spans="2:6" ht="37.5" x14ac:dyDescent="0.4">
      <c r="B20" s="21">
        <v>4030</v>
      </c>
      <c r="C20" s="22" t="s">
        <v>41</v>
      </c>
      <c r="D20" s="38" t="s">
        <v>233</v>
      </c>
      <c r="E20" s="22" t="s">
        <v>39</v>
      </c>
      <c r="F20" s="23">
        <v>1920</v>
      </c>
    </row>
  </sheetData>
  <phoneticPr fontId="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1A76E-5CE5-4917-8748-76ED9D955EC7}">
  <dimension ref="B1:H40"/>
  <sheetViews>
    <sheetView workbookViewId="0"/>
  </sheetViews>
  <sheetFormatPr defaultRowHeight="18.75" x14ac:dyDescent="0.4"/>
  <cols>
    <col min="1" max="1" width="3.625" customWidth="1"/>
    <col min="2" max="2" width="10.25" customWidth="1"/>
    <col min="3" max="3" width="11.5" bestFit="1" customWidth="1"/>
    <col min="4" max="5" width="10.25" customWidth="1"/>
    <col min="6" max="6" width="33.25" bestFit="1" customWidth="1"/>
    <col min="7" max="7" width="14.75" bestFit="1" customWidth="1"/>
  </cols>
  <sheetData>
    <row r="1" spans="2:8" ht="24" x14ac:dyDescent="0.4">
      <c r="B1" s="20" t="s">
        <v>61</v>
      </c>
    </row>
    <row r="2" spans="2:8" ht="19.5" thickBot="1" x14ac:dyDescent="0.45"/>
    <row r="3" spans="2:8" ht="19.5" thickBot="1" x14ac:dyDescent="0.45">
      <c r="B3" s="39" t="s">
        <v>47</v>
      </c>
      <c r="C3" s="39" t="s">
        <v>62</v>
      </c>
      <c r="D3" s="39" t="s">
        <v>63</v>
      </c>
      <c r="E3" s="39" t="s">
        <v>64</v>
      </c>
      <c r="F3" s="39" t="s">
        <v>50</v>
      </c>
      <c r="G3" s="39" t="s">
        <v>48</v>
      </c>
      <c r="H3" s="40" t="s">
        <v>65</v>
      </c>
    </row>
    <row r="4" spans="2:8" x14ac:dyDescent="0.4">
      <c r="B4" s="30">
        <v>1001</v>
      </c>
      <c r="C4" s="30" t="s">
        <v>66</v>
      </c>
      <c r="D4" s="30" t="s">
        <v>67</v>
      </c>
      <c r="E4" s="30" t="s">
        <v>68</v>
      </c>
      <c r="F4" s="31" t="s">
        <v>69</v>
      </c>
      <c r="G4" s="30" t="s">
        <v>70</v>
      </c>
      <c r="H4" s="45" t="b">
        <f>OR(E4="東京都",E4="神奈川県")</f>
        <v>1</v>
      </c>
    </row>
    <row r="5" spans="2:8" x14ac:dyDescent="0.4">
      <c r="B5" s="27">
        <v>1002</v>
      </c>
      <c r="C5" s="27" t="s">
        <v>71</v>
      </c>
      <c r="D5" s="27" t="s">
        <v>212</v>
      </c>
      <c r="E5" s="27" t="s">
        <v>177</v>
      </c>
      <c r="F5" s="32" t="s">
        <v>178</v>
      </c>
      <c r="G5" s="27" t="s">
        <v>213</v>
      </c>
      <c r="H5" s="46"/>
    </row>
    <row r="6" spans="2:8" x14ac:dyDescent="0.4">
      <c r="B6" s="24">
        <v>1003</v>
      </c>
      <c r="C6" s="24" t="s">
        <v>75</v>
      </c>
      <c r="D6" s="24" t="s">
        <v>76</v>
      </c>
      <c r="E6" s="24" t="s">
        <v>68</v>
      </c>
      <c r="F6" s="33" t="s">
        <v>77</v>
      </c>
      <c r="G6" s="24" t="s">
        <v>78</v>
      </c>
      <c r="H6" s="47"/>
    </row>
    <row r="7" spans="2:8" x14ac:dyDescent="0.4">
      <c r="B7" s="27">
        <v>1004</v>
      </c>
      <c r="C7" s="27" t="s">
        <v>79</v>
      </c>
      <c r="D7" s="27" t="s">
        <v>80</v>
      </c>
      <c r="E7" s="27" t="s">
        <v>68</v>
      </c>
      <c r="F7" s="32" t="s">
        <v>81</v>
      </c>
      <c r="G7" s="27" t="s">
        <v>82</v>
      </c>
      <c r="H7" s="46"/>
    </row>
    <row r="8" spans="2:8" x14ac:dyDescent="0.4">
      <c r="B8" s="24">
        <v>1005</v>
      </c>
      <c r="C8" s="24" t="s">
        <v>83</v>
      </c>
      <c r="D8" s="24" t="s">
        <v>84</v>
      </c>
      <c r="E8" s="24" t="s">
        <v>68</v>
      </c>
      <c r="F8" s="33" t="s">
        <v>85</v>
      </c>
      <c r="G8" s="24" t="s">
        <v>86</v>
      </c>
      <c r="H8" s="47"/>
    </row>
    <row r="9" spans="2:8" x14ac:dyDescent="0.4">
      <c r="B9" s="27">
        <v>1006</v>
      </c>
      <c r="C9" s="27" t="s">
        <v>87</v>
      </c>
      <c r="D9" s="27" t="s">
        <v>88</v>
      </c>
      <c r="E9" s="27" t="s">
        <v>89</v>
      </c>
      <c r="F9" s="32" t="s">
        <v>90</v>
      </c>
      <c r="G9" s="27" t="s">
        <v>91</v>
      </c>
      <c r="H9" s="46"/>
    </row>
    <row r="10" spans="2:8" x14ac:dyDescent="0.4">
      <c r="B10" s="24">
        <v>1007</v>
      </c>
      <c r="C10" s="24" t="s">
        <v>92</v>
      </c>
      <c r="D10" s="24" t="s">
        <v>93</v>
      </c>
      <c r="E10" s="24" t="s">
        <v>68</v>
      </c>
      <c r="F10" s="33" t="s">
        <v>94</v>
      </c>
      <c r="G10" s="24" t="s">
        <v>95</v>
      </c>
      <c r="H10" s="47"/>
    </row>
    <row r="11" spans="2:8" x14ac:dyDescent="0.4">
      <c r="B11" s="27">
        <v>1008</v>
      </c>
      <c r="C11" s="27" t="s">
        <v>96</v>
      </c>
      <c r="D11" s="27" t="s">
        <v>97</v>
      </c>
      <c r="E11" s="27" t="s">
        <v>98</v>
      </c>
      <c r="F11" s="32" t="s">
        <v>99</v>
      </c>
      <c r="G11" s="27" t="s">
        <v>100</v>
      </c>
      <c r="H11" s="46"/>
    </row>
    <row r="12" spans="2:8" x14ac:dyDescent="0.4">
      <c r="B12" s="24">
        <v>1009</v>
      </c>
      <c r="C12" s="24" t="s">
        <v>101</v>
      </c>
      <c r="D12" s="24" t="s">
        <v>102</v>
      </c>
      <c r="E12" s="24" t="s">
        <v>68</v>
      </c>
      <c r="F12" s="33" t="s">
        <v>103</v>
      </c>
      <c r="G12" s="24" t="s">
        <v>104</v>
      </c>
      <c r="H12" s="47"/>
    </row>
    <row r="13" spans="2:8" x14ac:dyDescent="0.4">
      <c r="B13" s="27">
        <v>1010</v>
      </c>
      <c r="C13" s="27" t="s">
        <v>105</v>
      </c>
      <c r="D13" s="27" t="s">
        <v>106</v>
      </c>
      <c r="E13" s="27" t="s">
        <v>68</v>
      </c>
      <c r="F13" s="32" t="s">
        <v>107</v>
      </c>
      <c r="G13" s="27" t="s">
        <v>108</v>
      </c>
      <c r="H13" s="46"/>
    </row>
    <row r="14" spans="2:8" x14ac:dyDescent="0.4">
      <c r="B14" s="24">
        <v>1011</v>
      </c>
      <c r="C14" s="24" t="s">
        <v>109</v>
      </c>
      <c r="D14" s="24" t="s">
        <v>110</v>
      </c>
      <c r="E14" s="24" t="s">
        <v>68</v>
      </c>
      <c r="F14" s="33" t="s">
        <v>111</v>
      </c>
      <c r="G14" s="24" t="s">
        <v>112</v>
      </c>
      <c r="H14" s="47"/>
    </row>
    <row r="15" spans="2:8" x14ac:dyDescent="0.4">
      <c r="B15" s="27">
        <v>1012</v>
      </c>
      <c r="C15" s="27" t="s">
        <v>113</v>
      </c>
      <c r="D15" s="27" t="s">
        <v>114</v>
      </c>
      <c r="E15" s="27" t="s">
        <v>89</v>
      </c>
      <c r="F15" s="32" t="s">
        <v>115</v>
      </c>
      <c r="G15" s="27" t="s">
        <v>116</v>
      </c>
      <c r="H15" s="46"/>
    </row>
    <row r="16" spans="2:8" x14ac:dyDescent="0.4">
      <c r="B16" s="24">
        <v>1013</v>
      </c>
      <c r="C16" s="24" t="s">
        <v>117</v>
      </c>
      <c r="D16" s="24" t="s">
        <v>118</v>
      </c>
      <c r="E16" s="24" t="s">
        <v>89</v>
      </c>
      <c r="F16" s="33" t="s">
        <v>119</v>
      </c>
      <c r="G16" s="24" t="s">
        <v>116</v>
      </c>
      <c r="H16" s="47"/>
    </row>
    <row r="17" spans="2:8" x14ac:dyDescent="0.4">
      <c r="B17" s="27">
        <v>1014</v>
      </c>
      <c r="C17" s="27" t="s">
        <v>120</v>
      </c>
      <c r="D17" s="27" t="s">
        <v>121</v>
      </c>
      <c r="E17" s="27" t="s">
        <v>68</v>
      </c>
      <c r="F17" s="32" t="s">
        <v>122</v>
      </c>
      <c r="G17" s="27" t="s">
        <v>123</v>
      </c>
      <c r="H17" s="46"/>
    </row>
    <row r="18" spans="2:8" x14ac:dyDescent="0.4">
      <c r="B18" s="24">
        <v>1015</v>
      </c>
      <c r="C18" s="24" t="s">
        <v>124</v>
      </c>
      <c r="D18" s="24" t="s">
        <v>125</v>
      </c>
      <c r="E18" s="24" t="s">
        <v>126</v>
      </c>
      <c r="F18" s="33" t="s">
        <v>127</v>
      </c>
      <c r="G18" s="24" t="s">
        <v>128</v>
      </c>
      <c r="H18" s="47"/>
    </row>
    <row r="19" spans="2:8" x14ac:dyDescent="0.4">
      <c r="B19" s="27">
        <v>1016</v>
      </c>
      <c r="C19" s="27" t="s">
        <v>129</v>
      </c>
      <c r="D19" s="27" t="s">
        <v>130</v>
      </c>
      <c r="E19" s="27" t="s">
        <v>68</v>
      </c>
      <c r="F19" s="32" t="s">
        <v>131</v>
      </c>
      <c r="G19" s="27" t="s">
        <v>132</v>
      </c>
      <c r="H19" s="46"/>
    </row>
    <row r="20" spans="2:8" x14ac:dyDescent="0.4">
      <c r="B20" s="24">
        <v>1017</v>
      </c>
      <c r="C20" s="24" t="s">
        <v>133</v>
      </c>
      <c r="D20" s="24" t="s">
        <v>134</v>
      </c>
      <c r="E20" s="24" t="s">
        <v>68</v>
      </c>
      <c r="F20" s="33" t="s">
        <v>135</v>
      </c>
      <c r="G20" s="24" t="s">
        <v>132</v>
      </c>
      <c r="H20" s="47"/>
    </row>
    <row r="21" spans="2:8" x14ac:dyDescent="0.4">
      <c r="B21" s="27">
        <v>1018</v>
      </c>
      <c r="C21" s="27" t="s">
        <v>136</v>
      </c>
      <c r="D21" s="27" t="s">
        <v>137</v>
      </c>
      <c r="E21" s="27" t="s">
        <v>68</v>
      </c>
      <c r="F21" s="27" t="s">
        <v>138</v>
      </c>
      <c r="G21" s="27" t="s">
        <v>139</v>
      </c>
      <c r="H21" s="46"/>
    </row>
    <row r="22" spans="2:8" x14ac:dyDescent="0.4">
      <c r="B22" s="24">
        <v>1019</v>
      </c>
      <c r="C22" s="24" t="s">
        <v>140</v>
      </c>
      <c r="D22" s="24" t="s">
        <v>141</v>
      </c>
      <c r="E22" s="24" t="s">
        <v>68</v>
      </c>
      <c r="F22" s="24" t="s">
        <v>142</v>
      </c>
      <c r="G22" s="24" t="s">
        <v>143</v>
      </c>
      <c r="H22" s="47"/>
    </row>
    <row r="23" spans="2:8" x14ac:dyDescent="0.4">
      <c r="B23" s="27">
        <v>1020</v>
      </c>
      <c r="C23" s="27" t="s">
        <v>144</v>
      </c>
      <c r="D23" s="27" t="s">
        <v>145</v>
      </c>
      <c r="E23" s="27" t="s">
        <v>68</v>
      </c>
      <c r="F23" s="27" t="s">
        <v>146</v>
      </c>
      <c r="G23" s="27" t="s">
        <v>147</v>
      </c>
      <c r="H23" s="46"/>
    </row>
    <row r="24" spans="2:8" x14ac:dyDescent="0.4">
      <c r="B24" s="24">
        <v>1021</v>
      </c>
      <c r="C24" s="24" t="s">
        <v>148</v>
      </c>
      <c r="D24" s="24" t="s">
        <v>149</v>
      </c>
      <c r="E24" s="24" t="s">
        <v>68</v>
      </c>
      <c r="F24" s="24" t="s">
        <v>150</v>
      </c>
      <c r="G24" s="24" t="s">
        <v>151</v>
      </c>
      <c r="H24" s="47"/>
    </row>
    <row r="25" spans="2:8" x14ac:dyDescent="0.4">
      <c r="B25" s="27">
        <v>1022</v>
      </c>
      <c r="C25" s="27" t="s">
        <v>152</v>
      </c>
      <c r="D25" s="27" t="s">
        <v>153</v>
      </c>
      <c r="E25" s="27" t="s">
        <v>68</v>
      </c>
      <c r="F25" s="27" t="s">
        <v>154</v>
      </c>
      <c r="G25" s="27" t="s">
        <v>155</v>
      </c>
      <c r="H25" s="46"/>
    </row>
    <row r="26" spans="2:8" x14ac:dyDescent="0.4">
      <c r="B26" s="24">
        <v>1023</v>
      </c>
      <c r="C26" s="24" t="s">
        <v>156</v>
      </c>
      <c r="D26" s="24" t="s">
        <v>157</v>
      </c>
      <c r="E26" s="24" t="s">
        <v>68</v>
      </c>
      <c r="F26" s="24" t="s">
        <v>158</v>
      </c>
      <c r="G26" s="24" t="s">
        <v>159</v>
      </c>
      <c r="H26" s="47"/>
    </row>
    <row r="27" spans="2:8" x14ac:dyDescent="0.4">
      <c r="B27" s="27">
        <v>1024</v>
      </c>
      <c r="C27" s="27" t="s">
        <v>160</v>
      </c>
      <c r="D27" s="27" t="s">
        <v>161</v>
      </c>
      <c r="E27" s="27" t="s">
        <v>68</v>
      </c>
      <c r="F27" s="27" t="s">
        <v>162</v>
      </c>
      <c r="G27" s="27" t="s">
        <v>163</v>
      </c>
      <c r="H27" s="46"/>
    </row>
    <row r="28" spans="2:8" x14ac:dyDescent="0.4">
      <c r="B28" s="24">
        <v>1025</v>
      </c>
      <c r="C28" s="24" t="s">
        <v>164</v>
      </c>
      <c r="D28" s="24" t="s">
        <v>165</v>
      </c>
      <c r="E28" s="24" t="s">
        <v>68</v>
      </c>
      <c r="F28" s="24" t="s">
        <v>166</v>
      </c>
      <c r="G28" s="24" t="s">
        <v>167</v>
      </c>
      <c r="H28" s="47"/>
    </row>
    <row r="29" spans="2:8" x14ac:dyDescent="0.4">
      <c r="B29" s="27">
        <v>1026</v>
      </c>
      <c r="C29" s="27" t="s">
        <v>168</v>
      </c>
      <c r="D29" s="27" t="s">
        <v>169</v>
      </c>
      <c r="E29" s="27" t="s">
        <v>68</v>
      </c>
      <c r="F29" s="27" t="s">
        <v>170</v>
      </c>
      <c r="G29" s="27" t="s">
        <v>171</v>
      </c>
      <c r="H29" s="46"/>
    </row>
    <row r="30" spans="2:8" x14ac:dyDescent="0.4">
      <c r="B30" s="24">
        <v>1027</v>
      </c>
      <c r="C30" s="24" t="s">
        <v>172</v>
      </c>
      <c r="D30" s="24" t="s">
        <v>173</v>
      </c>
      <c r="E30" s="24" t="s">
        <v>68</v>
      </c>
      <c r="F30" s="24" t="s">
        <v>174</v>
      </c>
      <c r="G30" s="24" t="s">
        <v>175</v>
      </c>
      <c r="H30" s="47"/>
    </row>
    <row r="31" spans="2:8" x14ac:dyDescent="0.4">
      <c r="B31" s="27">
        <v>1028</v>
      </c>
      <c r="C31" s="27" t="s">
        <v>176</v>
      </c>
      <c r="D31" s="27" t="s">
        <v>72</v>
      </c>
      <c r="E31" s="27" t="s">
        <v>68</v>
      </c>
      <c r="F31" s="32" t="s">
        <v>73</v>
      </c>
      <c r="G31" s="27" t="s">
        <v>74</v>
      </c>
      <c r="H31" s="46"/>
    </row>
    <row r="32" spans="2:8" x14ac:dyDescent="0.4">
      <c r="B32" s="24">
        <v>1029</v>
      </c>
      <c r="C32" s="24" t="s">
        <v>179</v>
      </c>
      <c r="D32" s="24" t="s">
        <v>180</v>
      </c>
      <c r="E32" s="24" t="s">
        <v>181</v>
      </c>
      <c r="F32" s="24" t="s">
        <v>182</v>
      </c>
      <c r="G32" s="24" t="s">
        <v>183</v>
      </c>
      <c r="H32" s="47"/>
    </row>
    <row r="33" spans="2:8" x14ac:dyDescent="0.4">
      <c r="B33" s="27">
        <v>1030</v>
      </c>
      <c r="C33" s="27" t="s">
        <v>124</v>
      </c>
      <c r="D33" s="27" t="s">
        <v>125</v>
      </c>
      <c r="E33" s="27" t="s">
        <v>126</v>
      </c>
      <c r="F33" s="27" t="s">
        <v>127</v>
      </c>
      <c r="G33" s="27" t="s">
        <v>128</v>
      </c>
      <c r="H33" s="46"/>
    </row>
    <row r="34" spans="2:8" x14ac:dyDescent="0.4">
      <c r="B34" s="24">
        <v>1031</v>
      </c>
      <c r="C34" s="24" t="s">
        <v>184</v>
      </c>
      <c r="D34" s="24" t="s">
        <v>185</v>
      </c>
      <c r="E34" s="24" t="s">
        <v>68</v>
      </c>
      <c r="F34" s="24" t="s">
        <v>186</v>
      </c>
      <c r="G34" s="24" t="s">
        <v>187</v>
      </c>
      <c r="H34" s="47"/>
    </row>
    <row r="35" spans="2:8" x14ac:dyDescent="0.4">
      <c r="B35" s="27">
        <v>1032</v>
      </c>
      <c r="C35" s="27" t="s">
        <v>188</v>
      </c>
      <c r="D35" s="27" t="s">
        <v>189</v>
      </c>
      <c r="E35" s="27" t="s">
        <v>68</v>
      </c>
      <c r="F35" s="27" t="s">
        <v>190</v>
      </c>
      <c r="G35" s="27" t="s">
        <v>191</v>
      </c>
      <c r="H35" s="46"/>
    </row>
    <row r="36" spans="2:8" x14ac:dyDescent="0.4">
      <c r="B36" s="24">
        <v>1033</v>
      </c>
      <c r="C36" s="24" t="s">
        <v>192</v>
      </c>
      <c r="D36" s="24" t="s">
        <v>193</v>
      </c>
      <c r="E36" s="24" t="s">
        <v>177</v>
      </c>
      <c r="F36" s="24" t="s">
        <v>194</v>
      </c>
      <c r="G36" s="24" t="s">
        <v>195</v>
      </c>
      <c r="H36" s="47"/>
    </row>
    <row r="37" spans="2:8" x14ac:dyDescent="0.4">
      <c r="B37" s="27">
        <v>1034</v>
      </c>
      <c r="C37" s="27" t="s">
        <v>196</v>
      </c>
      <c r="D37" s="27" t="s">
        <v>197</v>
      </c>
      <c r="E37" s="27" t="s">
        <v>68</v>
      </c>
      <c r="F37" s="27" t="s">
        <v>198</v>
      </c>
      <c r="G37" s="27" t="s">
        <v>199</v>
      </c>
      <c r="H37" s="46"/>
    </row>
    <row r="38" spans="2:8" x14ac:dyDescent="0.4">
      <c r="B38" s="24">
        <v>1035</v>
      </c>
      <c r="C38" s="24" t="s">
        <v>200</v>
      </c>
      <c r="D38" s="24" t="s">
        <v>201</v>
      </c>
      <c r="E38" s="24" t="s">
        <v>68</v>
      </c>
      <c r="F38" s="24" t="s">
        <v>202</v>
      </c>
      <c r="G38" s="24" t="s">
        <v>203</v>
      </c>
      <c r="H38" s="47"/>
    </row>
    <row r="39" spans="2:8" x14ac:dyDescent="0.4">
      <c r="B39" s="27">
        <v>1036</v>
      </c>
      <c r="C39" s="27" t="s">
        <v>204</v>
      </c>
      <c r="D39" s="27" t="s">
        <v>205</v>
      </c>
      <c r="E39" s="27" t="s">
        <v>177</v>
      </c>
      <c r="F39" s="27" t="s">
        <v>206</v>
      </c>
      <c r="G39" s="27" t="s">
        <v>207</v>
      </c>
      <c r="H39" s="46"/>
    </row>
    <row r="40" spans="2:8" ht="19.5" thickBot="1" x14ac:dyDescent="0.45">
      <c r="B40" s="34">
        <v>1037</v>
      </c>
      <c r="C40" s="34" t="s">
        <v>208</v>
      </c>
      <c r="D40" s="34" t="s">
        <v>209</v>
      </c>
      <c r="E40" s="34" t="s">
        <v>68</v>
      </c>
      <c r="F40" s="34" t="s">
        <v>210</v>
      </c>
      <c r="G40" s="34" t="s">
        <v>211</v>
      </c>
      <c r="H40" s="48"/>
    </row>
  </sheetData>
  <phoneticPr fontId="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63A9A-9E35-4187-A158-7C4D15C793AC}">
  <dimension ref="B1:E8"/>
  <sheetViews>
    <sheetView workbookViewId="0"/>
  </sheetViews>
  <sheetFormatPr defaultRowHeight="18.75" x14ac:dyDescent="0.4"/>
  <cols>
    <col min="1" max="1" width="3.625" customWidth="1"/>
    <col min="2" max="2" width="24.25" customWidth="1"/>
    <col min="3" max="3" width="9.25" bestFit="1" customWidth="1"/>
    <col min="4" max="4" width="9.25" customWidth="1"/>
  </cols>
  <sheetData>
    <row r="1" spans="2:5" ht="24" x14ac:dyDescent="0.4">
      <c r="B1" s="1" t="s">
        <v>216</v>
      </c>
    </row>
    <row r="3" spans="2:5" x14ac:dyDescent="0.4">
      <c r="B3" s="49" t="s">
        <v>3</v>
      </c>
      <c r="C3" s="49" t="s">
        <v>216</v>
      </c>
      <c r="D3" s="49" t="s">
        <v>235</v>
      </c>
      <c r="E3" s="50" t="s">
        <v>217</v>
      </c>
    </row>
    <row r="4" spans="2:5" x14ac:dyDescent="0.4">
      <c r="B4" s="51" t="s">
        <v>231</v>
      </c>
      <c r="C4" s="53">
        <v>50</v>
      </c>
      <c r="D4" s="53">
        <v>50</v>
      </c>
      <c r="E4" s="63">
        <f>D4/$D$8</f>
        <v>0.47619047619047616</v>
      </c>
    </row>
    <row r="5" spans="2:5" x14ac:dyDescent="0.4">
      <c r="B5" s="52" t="s">
        <v>218</v>
      </c>
      <c r="C5" s="54">
        <v>34</v>
      </c>
      <c r="D5" s="54">
        <f>D4+C5</f>
        <v>84</v>
      </c>
      <c r="E5" s="64">
        <f t="shared" ref="E5:E8" si="0">D5/$D$8</f>
        <v>0.8</v>
      </c>
    </row>
    <row r="6" spans="2:5" x14ac:dyDescent="0.4">
      <c r="B6" s="51" t="s">
        <v>232</v>
      </c>
      <c r="C6" s="53">
        <v>10</v>
      </c>
      <c r="D6" s="53">
        <f>D5+C6</f>
        <v>94</v>
      </c>
      <c r="E6" s="63">
        <f t="shared" si="0"/>
        <v>0.89523809523809528</v>
      </c>
    </row>
    <row r="7" spans="2:5" x14ac:dyDescent="0.4">
      <c r="B7" s="52" t="s">
        <v>20</v>
      </c>
      <c r="C7" s="54">
        <v>7</v>
      </c>
      <c r="D7" s="54">
        <f>D6+C7</f>
        <v>101</v>
      </c>
      <c r="E7" s="64">
        <f t="shared" si="0"/>
        <v>0.96190476190476193</v>
      </c>
    </row>
    <row r="8" spans="2:5" x14ac:dyDescent="0.4">
      <c r="B8" s="65" t="s">
        <v>214</v>
      </c>
      <c r="C8" s="66">
        <v>4</v>
      </c>
      <c r="D8" s="66">
        <f>D7+C8</f>
        <v>105</v>
      </c>
      <c r="E8" s="67">
        <f t="shared" si="0"/>
        <v>1</v>
      </c>
    </row>
  </sheetData>
  <phoneticPr fontId="1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42691-295C-48E7-9901-30877F05F6EC}">
  <sheetPr>
    <tabColor theme="9" tint="0.39997558519241921"/>
  </sheetPr>
  <dimension ref="B1:E8"/>
  <sheetViews>
    <sheetView workbookViewId="0"/>
  </sheetViews>
  <sheetFormatPr defaultRowHeight="18.75" x14ac:dyDescent="0.4"/>
  <cols>
    <col min="1" max="1" width="3.625" customWidth="1"/>
    <col min="2" max="5" width="14.625" customWidth="1"/>
  </cols>
  <sheetData>
    <row r="1" spans="2:5" ht="24" x14ac:dyDescent="0.4">
      <c r="B1" s="1" t="s">
        <v>224</v>
      </c>
    </row>
    <row r="3" spans="2:5" x14ac:dyDescent="0.4">
      <c r="B3" s="58" t="s">
        <v>220</v>
      </c>
      <c r="C3" s="59" t="s">
        <v>221</v>
      </c>
      <c r="D3" s="59" t="s">
        <v>222</v>
      </c>
      <c r="E3" s="60" t="s">
        <v>223</v>
      </c>
    </row>
    <row r="4" spans="2:5" x14ac:dyDescent="0.4">
      <c r="B4" s="55" t="s">
        <v>225</v>
      </c>
      <c r="C4" s="56">
        <v>1557000</v>
      </c>
      <c r="D4" s="56">
        <v>1239600</v>
      </c>
      <c r="E4" s="57">
        <f>C4+D4</f>
        <v>2796600</v>
      </c>
    </row>
    <row r="5" spans="2:5" x14ac:dyDescent="0.4">
      <c r="B5" s="55" t="s">
        <v>226</v>
      </c>
      <c r="C5" s="56">
        <v>4794150</v>
      </c>
      <c r="D5" s="56">
        <v>8990550</v>
      </c>
      <c r="E5" s="57">
        <f t="shared" ref="E5:E7" si="0">C5+D5</f>
        <v>13784700</v>
      </c>
    </row>
    <row r="6" spans="2:5" x14ac:dyDescent="0.4">
      <c r="B6" s="55" t="s">
        <v>227</v>
      </c>
      <c r="C6" s="56">
        <v>3577700</v>
      </c>
      <c r="D6" s="56">
        <v>26233400</v>
      </c>
      <c r="E6" s="57">
        <f t="shared" si="0"/>
        <v>29811100</v>
      </c>
    </row>
    <row r="7" spans="2:5" ht="19.5" thickBot="1" x14ac:dyDescent="0.45">
      <c r="B7" s="55" t="s">
        <v>228</v>
      </c>
      <c r="C7" s="56">
        <v>36843000</v>
      </c>
      <c r="D7" s="56">
        <v>65047600</v>
      </c>
      <c r="E7" s="57">
        <f t="shared" si="0"/>
        <v>101890600</v>
      </c>
    </row>
    <row r="8" spans="2:5" ht="19.5" thickTop="1" x14ac:dyDescent="0.4">
      <c r="B8" s="68" t="s">
        <v>215</v>
      </c>
      <c r="C8" s="69">
        <f t="shared" ref="C8:E8" si="1">SUM(C4:C7)</f>
        <v>46771850</v>
      </c>
      <c r="D8" s="69">
        <f t="shared" si="1"/>
        <v>101511150</v>
      </c>
      <c r="E8" s="70">
        <f t="shared" si="1"/>
        <v>148283000</v>
      </c>
    </row>
  </sheetData>
  <phoneticPr fontId="1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71272-D509-477C-AC45-DE17BD28DD6A}">
  <sheetPr>
    <tabColor theme="9" tint="0.39997558519241921"/>
  </sheetPr>
  <dimension ref="B1:E8"/>
  <sheetViews>
    <sheetView workbookViewId="0"/>
  </sheetViews>
  <sheetFormatPr defaultRowHeight="18.75" x14ac:dyDescent="0.4"/>
  <cols>
    <col min="1" max="1" width="3.625" customWidth="1"/>
    <col min="2" max="5" width="14.625" customWidth="1"/>
  </cols>
  <sheetData>
    <row r="1" spans="2:5" ht="24" x14ac:dyDescent="0.4">
      <c r="B1" s="1" t="s">
        <v>229</v>
      </c>
    </row>
    <row r="3" spans="2:5" x14ac:dyDescent="0.4">
      <c r="B3" s="58" t="s">
        <v>220</v>
      </c>
      <c r="C3" s="59" t="s">
        <v>221</v>
      </c>
      <c r="D3" s="59" t="s">
        <v>222</v>
      </c>
      <c r="E3" s="60" t="s">
        <v>223</v>
      </c>
    </row>
    <row r="4" spans="2:5" x14ac:dyDescent="0.4">
      <c r="B4" s="55" t="s">
        <v>225</v>
      </c>
      <c r="C4" s="56">
        <v>117000</v>
      </c>
      <c r="D4" s="56">
        <v>385200</v>
      </c>
      <c r="E4" s="57">
        <f>C4+D4</f>
        <v>502200</v>
      </c>
    </row>
    <row r="5" spans="2:5" x14ac:dyDescent="0.4">
      <c r="B5" s="55" t="s">
        <v>226</v>
      </c>
      <c r="C5" s="56">
        <v>754350</v>
      </c>
      <c r="D5" s="56">
        <v>700800</v>
      </c>
      <c r="E5" s="57">
        <f t="shared" ref="E5:E7" si="0">C5+D5</f>
        <v>1455150</v>
      </c>
    </row>
    <row r="6" spans="2:5" x14ac:dyDescent="0.4">
      <c r="B6" s="55" t="s">
        <v>227</v>
      </c>
      <c r="C6" s="56">
        <v>951600</v>
      </c>
      <c r="D6" s="56">
        <v>1225500</v>
      </c>
      <c r="E6" s="57">
        <f t="shared" si="0"/>
        <v>2177100</v>
      </c>
    </row>
    <row r="7" spans="2:5" ht="19.5" thickBot="1" x14ac:dyDescent="0.45">
      <c r="B7" s="55" t="s">
        <v>228</v>
      </c>
      <c r="C7" s="56">
        <v>1105000</v>
      </c>
      <c r="D7" s="56">
        <v>8765000</v>
      </c>
      <c r="E7" s="57">
        <f t="shared" si="0"/>
        <v>9870000</v>
      </c>
    </row>
    <row r="8" spans="2:5" ht="19.5" thickTop="1" x14ac:dyDescent="0.4">
      <c r="B8" s="68" t="s">
        <v>215</v>
      </c>
      <c r="C8" s="69">
        <f t="shared" ref="C8:E8" si="1">SUM(C4:C7)</f>
        <v>2927950</v>
      </c>
      <c r="D8" s="69">
        <f t="shared" si="1"/>
        <v>11076500</v>
      </c>
      <c r="E8" s="70">
        <f t="shared" si="1"/>
        <v>14004450</v>
      </c>
    </row>
  </sheetData>
  <phoneticPr fontId="1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260DA-D51C-46E0-92DC-4F2C0F2C109B}">
  <sheetPr>
    <tabColor theme="9" tint="0.39997558519241921"/>
  </sheetPr>
  <dimension ref="B1:E8"/>
  <sheetViews>
    <sheetView workbookViewId="0"/>
  </sheetViews>
  <sheetFormatPr defaultRowHeight="18.75" x14ac:dyDescent="0.4"/>
  <cols>
    <col min="1" max="1" width="3.625" customWidth="1"/>
    <col min="2" max="5" width="14.625" customWidth="1"/>
  </cols>
  <sheetData>
    <row r="1" spans="2:5" ht="24" x14ac:dyDescent="0.4">
      <c r="B1" s="1" t="s">
        <v>219</v>
      </c>
    </row>
    <row r="3" spans="2:5" x14ac:dyDescent="0.4">
      <c r="B3" s="58" t="s">
        <v>220</v>
      </c>
      <c r="C3" s="59" t="s">
        <v>221</v>
      </c>
      <c r="D3" s="59" t="s">
        <v>222</v>
      </c>
      <c r="E3" s="60" t="s">
        <v>223</v>
      </c>
    </row>
    <row r="4" spans="2:5" x14ac:dyDescent="0.4">
      <c r="B4" s="55" t="s">
        <v>225</v>
      </c>
      <c r="C4" s="56">
        <v>330400</v>
      </c>
      <c r="D4" s="56">
        <v>774000</v>
      </c>
      <c r="E4" s="57">
        <f>C4+D4</f>
        <v>1104400</v>
      </c>
    </row>
    <row r="5" spans="2:5" x14ac:dyDescent="0.4">
      <c r="B5" s="55" t="s">
        <v>226</v>
      </c>
      <c r="C5" s="56">
        <v>698040</v>
      </c>
      <c r="D5" s="56">
        <v>516750</v>
      </c>
      <c r="E5" s="57">
        <f t="shared" ref="E5:E7" si="0">C5+D5</f>
        <v>1214790</v>
      </c>
    </row>
    <row r="6" spans="2:5" x14ac:dyDescent="0.4">
      <c r="B6" s="55" t="s">
        <v>227</v>
      </c>
      <c r="C6" s="56">
        <v>845200</v>
      </c>
      <c r="D6" s="56">
        <v>3140500</v>
      </c>
      <c r="E6" s="57">
        <f t="shared" si="0"/>
        <v>3985700</v>
      </c>
    </row>
    <row r="7" spans="2:5" ht="19.5" thickBot="1" x14ac:dyDescent="0.45">
      <c r="B7" s="55" t="s">
        <v>228</v>
      </c>
      <c r="C7" s="56">
        <v>5418800</v>
      </c>
      <c r="D7" s="56">
        <v>6257600</v>
      </c>
      <c r="E7" s="57">
        <f t="shared" si="0"/>
        <v>11676400</v>
      </c>
    </row>
    <row r="8" spans="2:5" ht="19.5" thickTop="1" x14ac:dyDescent="0.4">
      <c r="B8" s="68" t="s">
        <v>215</v>
      </c>
      <c r="C8" s="69">
        <f t="shared" ref="C8:E8" si="1">SUM(C4:C7)</f>
        <v>7292440</v>
      </c>
      <c r="D8" s="69">
        <f t="shared" si="1"/>
        <v>10688850</v>
      </c>
      <c r="E8" s="70">
        <f t="shared" si="1"/>
        <v>17981290</v>
      </c>
    </row>
  </sheetData>
  <phoneticPr fontId="1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EEE95-D9C9-43C5-8445-03EE9DB7B25C}">
  <sheetPr>
    <tabColor theme="5"/>
  </sheetPr>
  <dimension ref="B1:E8"/>
  <sheetViews>
    <sheetView workbookViewId="0"/>
  </sheetViews>
  <sheetFormatPr defaultRowHeight="18.75" x14ac:dyDescent="0.4"/>
  <cols>
    <col min="1" max="1" width="3.625" customWidth="1"/>
    <col min="2" max="5" width="14.625" customWidth="1"/>
  </cols>
  <sheetData>
    <row r="1" spans="2:5" ht="24" x14ac:dyDescent="0.4">
      <c r="B1" s="1" t="s">
        <v>230</v>
      </c>
    </row>
    <row r="3" spans="2:5" x14ac:dyDescent="0.4">
      <c r="B3" s="58" t="s">
        <v>220</v>
      </c>
      <c r="C3" s="59" t="s">
        <v>221</v>
      </c>
      <c r="D3" s="59" t="s">
        <v>222</v>
      </c>
      <c r="E3" s="60" t="s">
        <v>223</v>
      </c>
    </row>
    <row r="4" spans="2:5" x14ac:dyDescent="0.4">
      <c r="B4" s="55" t="s">
        <v>225</v>
      </c>
      <c r="C4" s="56"/>
      <c r="D4" s="56"/>
      <c r="E4" s="57">
        <f>C4+D4</f>
        <v>0</v>
      </c>
    </row>
    <row r="5" spans="2:5" x14ac:dyDescent="0.4">
      <c r="B5" s="55" t="s">
        <v>226</v>
      </c>
      <c r="C5" s="56"/>
      <c r="D5" s="56"/>
      <c r="E5" s="57">
        <f t="shared" ref="E5:E7" si="0">C5+D5</f>
        <v>0</v>
      </c>
    </row>
    <row r="6" spans="2:5" x14ac:dyDescent="0.4">
      <c r="B6" s="55" t="s">
        <v>227</v>
      </c>
      <c r="C6" s="56"/>
      <c r="D6" s="56"/>
      <c r="E6" s="57">
        <f t="shared" si="0"/>
        <v>0</v>
      </c>
    </row>
    <row r="7" spans="2:5" ht="19.5" thickBot="1" x14ac:dyDescent="0.45">
      <c r="B7" s="55" t="s">
        <v>228</v>
      </c>
      <c r="C7" s="56"/>
      <c r="D7" s="56"/>
      <c r="E7" s="57">
        <f t="shared" si="0"/>
        <v>0</v>
      </c>
    </row>
    <row r="8" spans="2:5" ht="19.5" thickTop="1" x14ac:dyDescent="0.4">
      <c r="B8" s="68" t="s">
        <v>215</v>
      </c>
      <c r="C8" s="69">
        <f>SUM(C4:C7)</f>
        <v>0</v>
      </c>
      <c r="D8" s="69">
        <f t="shared" ref="D8:E8" si="1">SUM(D4:D7)</f>
        <v>0</v>
      </c>
      <c r="E8" s="70">
        <f t="shared" si="1"/>
        <v>0</v>
      </c>
    </row>
  </sheetData>
  <phoneticPr fontId="1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注文書</vt:lpstr>
      <vt:lpstr>納品書</vt:lpstr>
      <vt:lpstr>商品一覧</vt:lpstr>
      <vt:lpstr>顧客一覧</vt:lpstr>
      <vt:lpstr>返品件数</vt:lpstr>
      <vt:lpstr>世田谷店</vt:lpstr>
      <vt:lpstr>横浜店</vt:lpstr>
      <vt:lpstr>さいたま店</vt:lpstr>
      <vt:lpstr>下期集計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富士太郎</cp:lastModifiedBy>
  <dcterms:created xsi:type="dcterms:W3CDTF">2020-11-11T10:22:24Z</dcterms:created>
  <dcterms:modified xsi:type="dcterms:W3CDTF">2020-12-14T10:41:33Z</dcterms:modified>
</cp:coreProperties>
</file>