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filterPrivacy="1" defaultThemeVersion="166925"/>
  <xr:revisionPtr revIDLastSave="0" documentId="13_ncr:1_{C9229F96-616C-4190-8F51-DFF1202F1CCC}" xr6:coauthVersionLast="36" xr6:coauthVersionMax="36" xr10:uidLastSave="{00000000-0000-0000-0000-000000000000}"/>
  <bookViews>
    <workbookView xWindow="0" yWindow="0" windowWidth="15360" windowHeight="7332" xr2:uid="{5FBBEE28-A9A9-48B6-9D36-A56EBA4FF5CE}"/>
  </bookViews>
  <sheets>
    <sheet name="2021年度上期売上見込み" sheetId="1" r:id="rId1"/>
    <sheet name="2021年度上期売上実績" sheetId="2" r:id="rId2"/>
  </sheets>
  <definedNames>
    <definedName name="_xlnm.Print_Area" localSheetId="1">'2021年度上期売上実績'!$A$1:$K$10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K7" i="2"/>
  <c r="K8" i="2"/>
  <c r="K9" i="2"/>
  <c r="K5" i="2"/>
  <c r="M10" i="2"/>
  <c r="K10" i="2" s="1"/>
  <c r="I5" i="2"/>
  <c r="I6" i="2"/>
  <c r="I7" i="2"/>
  <c r="I8" i="2"/>
  <c r="I9" i="2"/>
  <c r="J9" i="2" s="1"/>
  <c r="H10" i="2"/>
  <c r="G10" i="2"/>
  <c r="F10" i="2"/>
  <c r="E10" i="2"/>
  <c r="D10" i="2"/>
  <c r="C10" i="2"/>
  <c r="B10" i="2"/>
  <c r="J8" i="2"/>
  <c r="J6" i="2"/>
  <c r="G6" i="1"/>
  <c r="G7" i="1"/>
  <c r="G8" i="1"/>
  <c r="G9" i="1"/>
  <c r="G10" i="1"/>
  <c r="G5" i="1"/>
  <c r="J5" i="2" l="1"/>
  <c r="J7" i="2"/>
  <c r="I10" i="2" l="1"/>
  <c r="J10" i="2" s="1"/>
  <c r="L5" i="1" l="1"/>
  <c r="H6" i="1"/>
  <c r="H7" i="1"/>
  <c r="H8" i="1"/>
  <c r="H9" i="1"/>
  <c r="H10" i="1"/>
  <c r="H5" i="1"/>
  <c r="B10" i="1"/>
  <c r="C10" i="1"/>
  <c r="D10" i="1"/>
  <c r="E10" i="1"/>
  <c r="F10" i="1"/>
  <c r="I10" i="1"/>
  <c r="J10" i="1"/>
  <c r="K6" i="1"/>
  <c r="L6" i="1" s="1"/>
  <c r="K7" i="1"/>
  <c r="L7" i="1" s="1"/>
  <c r="K8" i="1"/>
  <c r="L8" i="1" s="1"/>
  <c r="K9" i="1"/>
  <c r="L9" i="1" s="1"/>
  <c r="K5" i="1"/>
  <c r="K10" i="1" l="1"/>
  <c r="L10" i="1" s="1"/>
</calcChain>
</file>

<file path=xl/sharedStrings.xml><?xml version="1.0" encoding="utf-8"?>
<sst xmlns="http://schemas.openxmlformats.org/spreadsheetml/2006/main" count="43" uniqueCount="24">
  <si>
    <t>2021年度上期売上見込み</t>
    <rPh sb="4" eb="6">
      <t>ネンド</t>
    </rPh>
    <rPh sb="6" eb="8">
      <t>カミキ</t>
    </rPh>
    <rPh sb="8" eb="10">
      <t>ウリアゲ</t>
    </rPh>
    <rPh sb="10" eb="12">
      <t>ミコ</t>
    </rPh>
    <phoneticPr fontId="2"/>
  </si>
  <si>
    <t>（単位：百万円）</t>
    <rPh sb="1" eb="3">
      <t>タンイ</t>
    </rPh>
    <rPh sb="4" eb="7">
      <t>ヒャクマンエン</t>
    </rPh>
    <phoneticPr fontId="2"/>
  </si>
  <si>
    <t>店舗</t>
    <rPh sb="0" eb="2">
      <t>テンポ</t>
    </rPh>
    <phoneticPr fontId="2"/>
  </si>
  <si>
    <t>売上予算</t>
    <rPh sb="0" eb="2">
      <t>ウリアゲ</t>
    </rPh>
    <rPh sb="2" eb="4">
      <t>ヨサン</t>
    </rPh>
    <phoneticPr fontId="2"/>
  </si>
  <si>
    <t>売上実績</t>
    <rPh sb="0" eb="2">
      <t>ウリアゲ</t>
    </rPh>
    <rPh sb="2" eb="4">
      <t>ジッセキ</t>
    </rPh>
    <phoneticPr fontId="2"/>
  </si>
  <si>
    <t>売上見込み</t>
    <rPh sb="0" eb="2">
      <t>ウリアゲ</t>
    </rPh>
    <rPh sb="2" eb="4">
      <t>ミコ</t>
    </rPh>
    <phoneticPr fontId="2"/>
  </si>
  <si>
    <t>4月</t>
    <rPh sb="1" eb="2">
      <t>ガツ</t>
    </rPh>
    <phoneticPr fontId="2"/>
  </si>
  <si>
    <t>4月～7月合計</t>
    <rPh sb="1" eb="3">
      <t>ガツカラ</t>
    </rPh>
    <rPh sb="4" eb="5">
      <t>ガツ</t>
    </rPh>
    <rPh sb="5" eb="7">
      <t>ゴウケイ</t>
    </rPh>
    <phoneticPr fontId="2"/>
  </si>
  <si>
    <t>予算達成率</t>
    <rPh sb="0" eb="5">
      <t>ヨサンタッセイリツ</t>
    </rPh>
    <phoneticPr fontId="2"/>
  </si>
  <si>
    <t>8月</t>
    <rPh sb="1" eb="2">
      <t>ガツ</t>
    </rPh>
    <phoneticPr fontId="2"/>
  </si>
  <si>
    <t>4月～9月合計</t>
    <rPh sb="1" eb="2">
      <t>ガツ</t>
    </rPh>
    <rPh sb="4" eb="5">
      <t>ガツ</t>
    </rPh>
    <rPh sb="5" eb="7">
      <t>ゴウケイ</t>
    </rPh>
    <phoneticPr fontId="2"/>
  </si>
  <si>
    <t>仙台店</t>
    <rPh sb="0" eb="2">
      <t>センダイ</t>
    </rPh>
    <rPh sb="2" eb="3">
      <t>テン</t>
    </rPh>
    <phoneticPr fontId="2"/>
  </si>
  <si>
    <t>東京本店</t>
    <rPh sb="0" eb="2">
      <t>トウキョウ</t>
    </rPh>
    <rPh sb="2" eb="4">
      <t>ホンテン</t>
    </rPh>
    <phoneticPr fontId="2"/>
  </si>
  <si>
    <t>名古屋店</t>
    <rPh sb="0" eb="3">
      <t>ナゴヤ</t>
    </rPh>
    <rPh sb="3" eb="4">
      <t>テン</t>
    </rPh>
    <phoneticPr fontId="2"/>
  </si>
  <si>
    <t>大阪店</t>
    <rPh sb="0" eb="2">
      <t>オオサカ</t>
    </rPh>
    <rPh sb="2" eb="3">
      <t>テン</t>
    </rPh>
    <phoneticPr fontId="2"/>
  </si>
  <si>
    <t>福岡店</t>
    <rPh sb="0" eb="2">
      <t>フクオカ</t>
    </rPh>
    <rPh sb="2" eb="3">
      <t>テン</t>
    </rPh>
    <phoneticPr fontId="2"/>
  </si>
  <si>
    <t>合計</t>
    <rPh sb="0" eb="2">
      <t>ゴウケイ</t>
    </rPh>
    <phoneticPr fontId="2"/>
  </si>
  <si>
    <t>5月</t>
  </si>
  <si>
    <t>6月</t>
  </si>
  <si>
    <t>7月</t>
  </si>
  <si>
    <t>9月</t>
  </si>
  <si>
    <t>2021年度上期売上実績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</si>
  <si>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前年同期比</t>
    <rPh sb="0" eb="2">
      <t>ゼンネン</t>
    </rPh>
    <rPh sb="2" eb="5">
      <t>ドウキヒ</t>
    </rPh>
    <phoneticPr fontId="2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</si>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</sst>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,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7" fontId="0" fillId="0" borderId="11" xfId="1" applyNumberFormat="1" applyFont="1" applyBorder="1">
      <alignment vertical="center"/>
    </xf>
    <xf numFmtId="176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0" fillId="0" borderId="17" xfId="1" applyNumberFormat="1" applyFont="1" applyBorder="1">
      <alignment vertical="center"/>
    </xf>
    <xf numFmtId="176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176" fontId="0" fillId="0" borderId="20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7" fontId="0" fillId="0" borderId="5" xfId="1" applyNumberFormat="1" applyFont="1" applyBorder="1">
      <alignment vertical="center"/>
    </xf>
    <xf numFmtId="176" fontId="0" fillId="0" borderId="6" xfId="0" applyNumberFormat="1" applyBorder="1">
      <alignment vertical="center"/>
    </xf>
    <xf numFmtId="0" fontId="5" fillId="0" borderId="21" xfId="0" applyFont="1" applyBorder="1" applyAlignment="1">
      <alignment horizontal="center"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7" fontId="0" fillId="0" borderId="25" xfId="1" applyNumberFormat="1" applyFont="1" applyBorder="1">
      <alignment vertical="center"/>
    </xf>
    <xf numFmtId="176" fontId="0" fillId="0" borderId="26" xfId="0" applyNumberFormat="1" applyBorder="1">
      <alignment vertical="center"/>
    </xf>
    <xf numFmtId="177" fontId="0" fillId="0" borderId="31" xfId="1" applyNumberFormat="1" applyFont="1" applyBorder="1">
      <alignment vertical="center"/>
    </xf>
    <xf numFmtId="177" fontId="0" fillId="0" borderId="32" xfId="1" applyNumberFormat="1" applyFont="1" applyBorder="1">
      <alignment vertical="center"/>
    </xf>
    <xf numFmtId="177" fontId="0" fillId="0" borderId="30" xfId="1" applyNumberFormat="1" applyFont="1" applyBorder="1">
      <alignment vertical="center"/>
    </xf>
    <xf numFmtId="177" fontId="0" fillId="0" borderId="33" xfId="1" applyNumberFormat="1" applyFont="1" applyBorder="1">
      <alignment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5A9C0-B33F-4B6D-9F8A-5BA6203707A1}">
  <sheetPr>
    <pageSetUpPr fitToPage="1"/>
  </sheetPr>
  <dimension ref="A1:L10"/>
  <sheetViews>
    <sheetView tabSelected="1" zoomScaleNormal="100" workbookViewId="0"/>
  </sheetViews>
  <sheetFormatPr defaultRowHeight="18" x14ac:dyDescent="0.45"/>
  <cols>
    <col min="1" max="6" width="11.59765625" customWidth="1"/>
    <col min="7" max="7" width="14.59765625" customWidth="1"/>
    <col min="8" max="10" width="11.59765625" customWidth="1"/>
    <col min="11" max="11" width="14.59765625" customWidth="1"/>
    <col min="12" max="12" width="11.59765625" customWidth="1"/>
  </cols>
  <sheetData>
    <row r="1" spans="1:12" ht="28.8" x14ac:dyDescent="0.45">
      <c r="A1" s="1" t="s">
        <v>0</v>
      </c>
      <c r="L1" s="2" t="s">
        <v>1</v>
      </c>
    </row>
    <row r="2" spans="1:12" ht="18.600000000000001" thickBot="1" x14ac:dyDescent="0.5"/>
    <row r="3" spans="1:12" x14ac:dyDescent="0.45">
      <c r="A3" s="39" t="s">
        <v>2</v>
      </c>
      <c r="B3" s="41" t="s">
        <v>3</v>
      </c>
      <c r="C3" s="46" t="s">
        <v>4</v>
      </c>
      <c r="D3" s="47"/>
      <c r="E3" s="47"/>
      <c r="F3" s="47"/>
      <c r="G3" s="47"/>
      <c r="H3" s="48"/>
      <c r="I3" s="43" t="s">
        <v>5</v>
      </c>
      <c r="J3" s="44"/>
      <c r="K3" s="44"/>
      <c r="L3" s="45"/>
    </row>
    <row r="4" spans="1:12" ht="18.600000000000001" thickBot="1" x14ac:dyDescent="0.5">
      <c r="A4" s="40"/>
      <c r="B4" s="42"/>
      <c r="C4" s="3" t="s">
        <v>6</v>
      </c>
      <c r="D4" s="4" t="s">
        <v>17</v>
      </c>
      <c r="E4" s="4" t="s">
        <v>18</v>
      </c>
      <c r="F4" s="4" t="s">
        <v>19</v>
      </c>
      <c r="G4" s="4" t="s">
        <v>7</v>
      </c>
      <c r="H4" s="5" t="s">
        <v>8</v>
      </c>
      <c r="I4" s="6" t="s">
        <v>9</v>
      </c>
      <c r="J4" s="7" t="s">
        <v>20</v>
      </c>
      <c r="K4" s="7" t="s">
        <v>10</v>
      </c>
      <c r="L4" s="8" t="s">
        <v>8</v>
      </c>
    </row>
    <row r="5" spans="1:12" ht="18.600000000000001" thickTop="1" x14ac:dyDescent="0.45">
      <c r="A5" s="9" t="s">
        <v>11</v>
      </c>
      <c r="B5" s="10">
        <v>285000000</v>
      </c>
      <c r="C5" s="11">
        <v>32604145</v>
      </c>
      <c r="D5" s="12">
        <v>45247000</v>
      </c>
      <c r="E5" s="12">
        <v>50423800</v>
      </c>
      <c r="F5" s="12">
        <v>48795470</v>
      </c>
      <c r="G5" s="12">
        <f>SUM(C5:F5)</f>
        <v>177070415</v>
      </c>
      <c r="H5" s="13">
        <f>G5/B5</f>
        <v>0.62129970175438598</v>
      </c>
      <c r="I5" s="14">
        <v>52000000</v>
      </c>
      <c r="J5" s="12">
        <v>56000000</v>
      </c>
      <c r="K5" s="12">
        <f>SUM(G5,I5:J5)</f>
        <v>285070415</v>
      </c>
      <c r="L5" s="13">
        <f>K5/B5</f>
        <v>1.0002470701754387</v>
      </c>
    </row>
    <row r="6" spans="1:12" x14ac:dyDescent="0.45">
      <c r="A6" s="15" t="s">
        <v>12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18">
        <f t="shared" ref="G6:G9" si="0">SUM(C6:F6)</f>
        <v>419274711</v>
      </c>
      <c r="H6" s="19">
        <f t="shared" ref="H6:H10" si="1">G6/B6</f>
        <v>0.6165804573529412</v>
      </c>
      <c r="I6" s="20">
        <v>102000000</v>
      </c>
      <c r="J6" s="18">
        <v>126000000</v>
      </c>
      <c r="K6" s="18">
        <f t="shared" ref="K6:K9" si="2">SUM(G6,I6:J6)</f>
        <v>647274711</v>
      </c>
      <c r="L6" s="19">
        <f t="shared" ref="L6:L10" si="3">K6/B6</f>
        <v>0.95187457499999995</v>
      </c>
    </row>
    <row r="7" spans="1:12" x14ac:dyDescent="0.45">
      <c r="A7" s="15" t="s">
        <v>13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18">
        <f t="shared" si="0"/>
        <v>212016600</v>
      </c>
      <c r="H7" s="19">
        <f t="shared" si="1"/>
        <v>0.58893499999999999</v>
      </c>
      <c r="I7" s="20">
        <v>70000000</v>
      </c>
      <c r="J7" s="18">
        <v>70000000</v>
      </c>
      <c r="K7" s="18">
        <f t="shared" si="2"/>
        <v>352016600</v>
      </c>
      <c r="L7" s="19">
        <f t="shared" si="3"/>
        <v>0.97782388888888894</v>
      </c>
    </row>
    <row r="8" spans="1:12" x14ac:dyDescent="0.45">
      <c r="A8" s="15" t="s">
        <v>14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18">
        <f t="shared" si="0"/>
        <v>321363054</v>
      </c>
      <c r="H8" s="19">
        <f t="shared" si="1"/>
        <v>0.64272610799999996</v>
      </c>
      <c r="I8" s="20">
        <v>84000000</v>
      </c>
      <c r="J8" s="18">
        <v>83000000</v>
      </c>
      <c r="K8" s="18">
        <f t="shared" si="2"/>
        <v>488363054</v>
      </c>
      <c r="L8" s="19">
        <f t="shared" si="3"/>
        <v>0.97672610800000004</v>
      </c>
    </row>
    <row r="9" spans="1:12" ht="18.600000000000001" thickBot="1" x14ac:dyDescent="0.5">
      <c r="A9" s="21" t="s">
        <v>15</v>
      </c>
      <c r="B9" s="22">
        <v>400000000</v>
      </c>
      <c r="C9" s="23">
        <v>72564600</v>
      </c>
      <c r="D9" s="24">
        <v>68975380</v>
      </c>
      <c r="E9" s="24">
        <v>71236360</v>
      </c>
      <c r="F9" s="24">
        <v>39689400</v>
      </c>
      <c r="G9" s="24">
        <f t="shared" si="0"/>
        <v>252465740</v>
      </c>
      <c r="H9" s="25">
        <f t="shared" si="1"/>
        <v>0.63116435000000004</v>
      </c>
      <c r="I9" s="26">
        <v>62000000</v>
      </c>
      <c r="J9" s="24">
        <v>80000000</v>
      </c>
      <c r="K9" s="24">
        <f t="shared" si="2"/>
        <v>394465740</v>
      </c>
      <c r="L9" s="25">
        <f t="shared" si="3"/>
        <v>0.98616435000000002</v>
      </c>
    </row>
    <row r="10" spans="1:12" ht="19.2" thickTop="1" thickBot="1" x14ac:dyDescent="0.5">
      <c r="A10" s="27" t="s">
        <v>16</v>
      </c>
      <c r="B10" s="28">
        <f t="shared" ref="B10:G10" si="4">SUM(B5:B9)</f>
        <v>2225000000</v>
      </c>
      <c r="C10" s="29">
        <f t="shared" si="4"/>
        <v>360978599</v>
      </c>
      <c r="D10" s="30">
        <f t="shared" si="4"/>
        <v>360370130</v>
      </c>
      <c r="E10" s="30">
        <f t="shared" si="4"/>
        <v>349271010</v>
      </c>
      <c r="F10" s="30">
        <f t="shared" si="4"/>
        <v>311570781</v>
      </c>
      <c r="G10" s="30">
        <f t="shared" si="4"/>
        <v>1382190520</v>
      </c>
      <c r="H10" s="31">
        <f t="shared" si="1"/>
        <v>0.62120922247191013</v>
      </c>
      <c r="I10" s="32">
        <f t="shared" ref="I10:K10" si="5">SUM(I5:I9)</f>
        <v>370000000</v>
      </c>
      <c r="J10" s="30">
        <f t="shared" si="5"/>
        <v>415000000</v>
      </c>
      <c r="K10" s="30">
        <f t="shared" si="5"/>
        <v>2167190520</v>
      </c>
      <c r="L10" s="31">
        <f t="shared" si="3"/>
        <v>0.97401821123595511</v>
      </c>
    </row>
  </sheetData>
  <mergeCells count="4">
    <mergeCell ref="A3:A4"/>
    <mergeCell ref="B3:B4"/>
    <mergeCell ref="I3:L3"/>
    <mergeCell ref="C3:H3"/>
  </mergeCells>
  <phoneticPr fontId="4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&amp;L&amp;"-,太字"&amp;KFF0000&lt;社外秘&gt;&amp;R2021年8月２日現在</oddHeader>
  </headerFooter>
  <ignoredErrors>
    <ignoredError sqref="G5:G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E38FA-FE8A-4ABE-84C0-EB80FFD54EAE}">
  <sheetPr>
    <pageSetUpPr fitToPage="1"/>
  </sheetPr>
  <dimension ref="A1:M10"/>
  <sheetViews>
    <sheetView zoomScaleNormal="100" workbookViewId="0"/>
  </sheetViews>
  <sheetFormatPr defaultRowHeight="18" x14ac:dyDescent="0.45"/>
  <cols>
    <col min="1" max="8" width="11.59765625" customWidth="1"/>
    <col min="9" max="9" width="14.59765625" customWidth="1"/>
    <col min="10" max="11" width="11.59765625" customWidth="1"/>
    <col min="13" max="13" width="22.5" bestFit="1" customWidth="1"/>
  </cols>
  <sheetData>
    <row r="1" spans="1:13" ht="28.8" x14ac:dyDescent="0.45">
      <c r="A1" s="1" t="s">
        <v>21</v>
      </c>
      <c r="J1" s="2"/>
      <c r="K1" s="2" t="s">
        <v>1</v>
      </c>
    </row>
    <row r="2" spans="1:13" ht="18.600000000000001" thickBot="1" x14ac:dyDescent="0.5"/>
    <row r="3" spans="1:13" x14ac:dyDescent="0.45">
      <c r="A3" s="39" t="s">
        <v>2</v>
      </c>
      <c r="B3" s="41" t="s">
        <v>3</v>
      </c>
      <c r="C3" s="46" t="s">
        <v>4</v>
      </c>
      <c r="D3" s="47"/>
      <c r="E3" s="47"/>
      <c r="F3" s="47"/>
      <c r="G3" s="47"/>
      <c r="H3" s="47"/>
      <c r="I3" s="47"/>
      <c r="J3" s="47"/>
      <c r="K3" s="48"/>
    </row>
    <row r="4" spans="1:13" ht="18.600000000000001" thickBot="1" x14ac:dyDescent="0.5">
      <c r="A4" s="40"/>
      <c r="B4" s="42"/>
      <c r="C4" s="3" t="s">
        <v>6</v>
      </c>
      <c r="D4" s="4" t="s">
        <v>17</v>
      </c>
      <c r="E4" s="4" t="s">
        <v>18</v>
      </c>
      <c r="F4" s="4" t="s">
        <v>19</v>
      </c>
      <c r="G4" s="37" t="s">
        <v>9</v>
      </c>
      <c r="H4" s="4" t="s">
        <v>20</v>
      </c>
      <c r="I4" s="4" t="s">
        <v>16</v>
      </c>
      <c r="J4" s="38" t="s">
        <v>8</v>
      </c>
      <c r="K4" s="5" t="s">
        <v>22</v>
      </c>
      <c r="M4" s="7" t="s">
        <v>23</v>
      </c>
    </row>
    <row r="5" spans="1:13" ht="18.600000000000001" thickTop="1" x14ac:dyDescent="0.45">
      <c r="A5" s="9" t="s">
        <v>11</v>
      </c>
      <c r="B5" s="10">
        <v>285000000</v>
      </c>
      <c r="C5" s="11">
        <v>32604145</v>
      </c>
      <c r="D5" s="12">
        <v>45247000</v>
      </c>
      <c r="E5" s="12">
        <v>50423800</v>
      </c>
      <c r="F5" s="12">
        <v>48795470</v>
      </c>
      <c r="G5" s="14">
        <v>58842200</v>
      </c>
      <c r="H5" s="12">
        <v>42078390</v>
      </c>
      <c r="I5" s="12">
        <f>SUM(C5:H5)</f>
        <v>277991005</v>
      </c>
      <c r="J5" s="33">
        <f t="shared" ref="J5:J10" si="0">I5/B5</f>
        <v>0.97540703508771931</v>
      </c>
      <c r="K5" s="13">
        <f>I5/M5</f>
        <v>1.0584639591830907</v>
      </c>
      <c r="M5" s="12">
        <v>262636250</v>
      </c>
    </row>
    <row r="6" spans="1:13" x14ac:dyDescent="0.45">
      <c r="A6" s="15" t="s">
        <v>12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20">
        <v>82451350</v>
      </c>
      <c r="H6" s="18">
        <v>89541210</v>
      </c>
      <c r="I6" s="18">
        <f>SUM(C6:H6)</f>
        <v>591267271</v>
      </c>
      <c r="J6" s="34">
        <f t="shared" si="0"/>
        <v>0.86951069264705882</v>
      </c>
      <c r="K6" s="19">
        <f t="shared" ref="K6:K10" si="1">I6/M6</f>
        <v>0.88749367683916602</v>
      </c>
      <c r="M6" s="18">
        <v>666221390</v>
      </c>
    </row>
    <row r="7" spans="1:13" x14ac:dyDescent="0.45">
      <c r="A7" s="15" t="s">
        <v>13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20">
        <v>47056755</v>
      </c>
      <c r="H7" s="18">
        <v>61245480</v>
      </c>
      <c r="I7" s="18">
        <f>SUM(C7:H7)</f>
        <v>320318835</v>
      </c>
      <c r="J7" s="34">
        <f t="shared" si="0"/>
        <v>0.8897745416666667</v>
      </c>
      <c r="K7" s="19">
        <f t="shared" si="1"/>
        <v>0.95675299159636151</v>
      </c>
      <c r="M7" s="18">
        <v>334797840</v>
      </c>
    </row>
    <row r="8" spans="1:13" x14ac:dyDescent="0.45">
      <c r="A8" s="15" t="s">
        <v>14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20">
        <v>98720240</v>
      </c>
      <c r="H8" s="18">
        <v>78045999</v>
      </c>
      <c r="I8" s="18">
        <f>SUM(C8:H8)</f>
        <v>498129293</v>
      </c>
      <c r="J8" s="34">
        <f t="shared" si="0"/>
        <v>0.99625858599999995</v>
      </c>
      <c r="K8" s="19">
        <f t="shared" si="1"/>
        <v>1.0323696370608231</v>
      </c>
      <c r="M8" s="18">
        <v>482510600</v>
      </c>
    </row>
    <row r="9" spans="1:13" ht="18.600000000000001" thickBot="1" x14ac:dyDescent="0.5">
      <c r="A9" s="21" t="s">
        <v>15</v>
      </c>
      <c r="B9" s="22">
        <v>400000000</v>
      </c>
      <c r="C9" s="23">
        <v>72564600</v>
      </c>
      <c r="D9" s="24">
        <v>68975380</v>
      </c>
      <c r="E9" s="24">
        <v>71236360</v>
      </c>
      <c r="F9" s="24">
        <v>39689400</v>
      </c>
      <c r="G9" s="26">
        <v>61589120</v>
      </c>
      <c r="H9" s="24">
        <v>72214600</v>
      </c>
      <c r="I9" s="24">
        <f>SUM(C9:H9)</f>
        <v>386269460</v>
      </c>
      <c r="J9" s="35">
        <f t="shared" si="0"/>
        <v>0.96567365000000005</v>
      </c>
      <c r="K9" s="25">
        <f t="shared" si="1"/>
        <v>1.0326892439705349</v>
      </c>
      <c r="M9" s="24">
        <v>374042300</v>
      </c>
    </row>
    <row r="10" spans="1:13" ht="19.2" thickTop="1" thickBot="1" x14ac:dyDescent="0.5">
      <c r="A10" s="27" t="s">
        <v>16</v>
      </c>
      <c r="B10" s="28">
        <f t="shared" ref="B10:F10" si="2">SUM(B5:B9)</f>
        <v>2225000000</v>
      </c>
      <c r="C10" s="29">
        <f t="shared" si="2"/>
        <v>360978599</v>
      </c>
      <c r="D10" s="30">
        <f t="shared" si="2"/>
        <v>360370130</v>
      </c>
      <c r="E10" s="30">
        <f t="shared" si="2"/>
        <v>349271010</v>
      </c>
      <c r="F10" s="30">
        <f t="shared" si="2"/>
        <v>311570781</v>
      </c>
      <c r="G10" s="32">
        <f t="shared" ref="G10:I10" si="3">SUM(G5:G9)</f>
        <v>348659665</v>
      </c>
      <c r="H10" s="30">
        <f t="shared" si="3"/>
        <v>343125679</v>
      </c>
      <c r="I10" s="30">
        <f t="shared" si="3"/>
        <v>2073975864</v>
      </c>
      <c r="J10" s="36">
        <f t="shared" si="0"/>
        <v>0.93212398382022477</v>
      </c>
      <c r="K10" s="31">
        <f t="shared" si="1"/>
        <v>0.97819435276451461</v>
      </c>
      <c r="M10" s="30">
        <f>SUM(M5:M9)</f>
        <v>2120208380</v>
      </c>
    </row>
  </sheetData>
  <mergeCells count="3">
    <mergeCell ref="A3:A4"/>
    <mergeCell ref="B3:B4"/>
    <mergeCell ref="C3:K3"/>
  </mergeCells>
  <phoneticPr fontId="2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&amp;L&amp;"-,太字"&amp;KFF0000&lt;社外秘&gt;&amp;R2021年10月1日現在</oddHeader>
  </headerFooter>
  <ignoredErrors>
    <ignoredError sqref="I5:I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2021年度上期売上見込み</vt:lpstr>
      <vt:lpstr>2021年度上期売上実績</vt:lpstr>
      <vt:lpstr>'2021年度上期売上実績'!Print_Area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2021-12-21T09:42:11Z</dcterms:created>
  <dcterms:modified xsi:type="dcterms:W3CDTF">2021-12-21T09:42:40Z</dcterms:modified>
</cp:coreProperties>
</file>