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Excel2019演習問題集\完成版\"/>
    </mc:Choice>
  </mc:AlternateContent>
  <xr:revisionPtr revIDLastSave="0" documentId="13_ncr:1_{C2053516-8E8E-4D00-B09D-FF1B328AA616}" xr6:coauthVersionLast="36" xr6:coauthVersionMax="36" xr10:uidLastSave="{00000000-0000-0000-0000-000000000000}"/>
  <bookViews>
    <workbookView xWindow="0" yWindow="0" windowWidth="20490" windowHeight="7455" xr2:uid="{16BAAB20-C865-4CD1-9290-38A6F3E1A023}"/>
  </bookViews>
  <sheets>
    <sheet name="お見積書" sheetId="1" r:id="rId1"/>
    <sheet name="商品リスト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C24" i="1"/>
  <c r="B24" i="1"/>
  <c r="E23" i="1"/>
  <c r="C23" i="1"/>
  <c r="B23" i="1"/>
  <c r="C22" i="1"/>
  <c r="E22" i="1" s="1"/>
  <c r="B22" i="1"/>
  <c r="C21" i="1"/>
  <c r="E21" i="1" s="1"/>
  <c r="B21" i="1"/>
  <c r="C20" i="1"/>
  <c r="E20" i="1" s="1"/>
  <c r="E25" i="1" s="1"/>
  <c r="B20" i="1"/>
  <c r="E1" i="1"/>
  <c r="E26" i="1" l="1"/>
  <c r="E27" i="1" s="1"/>
  <c r="B16" i="1" s="1"/>
</calcChain>
</file>

<file path=xl/sharedStrings.xml><?xml version="1.0" encoding="utf-8"?>
<sst xmlns="http://schemas.openxmlformats.org/spreadsheetml/2006/main" count="32" uniqueCount="30">
  <si>
    <t>No.0100</t>
    <phoneticPr fontId="4"/>
  </si>
  <si>
    <t>お名前</t>
    <rPh sb="1" eb="3">
      <t>ナマエ</t>
    </rPh>
    <phoneticPr fontId="4"/>
  </si>
  <si>
    <t>高島恵子</t>
    <rPh sb="0" eb="2">
      <t>タカシマ</t>
    </rPh>
    <rPh sb="2" eb="4">
      <t>ケイコ</t>
    </rPh>
    <phoneticPr fontId="4"/>
  </si>
  <si>
    <t>ご住所</t>
    <rPh sb="1" eb="3">
      <t>ジュウショ</t>
    </rPh>
    <phoneticPr fontId="4"/>
  </si>
  <si>
    <t>東京都杉並区清水X-X-X</t>
    <rPh sb="0" eb="3">
      <t>トウキョウト</t>
    </rPh>
    <rPh sb="3" eb="6">
      <t>スギナミク</t>
    </rPh>
    <rPh sb="6" eb="8">
      <t>シミズ</t>
    </rPh>
    <phoneticPr fontId="4"/>
  </si>
  <si>
    <t>お電話番号</t>
    <rPh sb="1" eb="3">
      <t>デンワ</t>
    </rPh>
    <rPh sb="3" eb="5">
      <t>バンゴウ</t>
    </rPh>
    <phoneticPr fontId="4"/>
  </si>
  <si>
    <t>03-3311-XXXX</t>
    <phoneticPr fontId="4"/>
  </si>
  <si>
    <t>エフオーエム家具株式会社</t>
    <rPh sb="6" eb="8">
      <t>カグ</t>
    </rPh>
    <rPh sb="8" eb="12">
      <t>カブシキガイシャ</t>
    </rPh>
    <phoneticPr fontId="4"/>
  </si>
  <si>
    <t>〒105-0022　東京都港区海岸X-X</t>
    <rPh sb="10" eb="13">
      <t>トウキョウト</t>
    </rPh>
    <rPh sb="13" eb="15">
      <t>ミナトク</t>
    </rPh>
    <rPh sb="15" eb="17">
      <t>カイガン</t>
    </rPh>
    <phoneticPr fontId="4"/>
  </si>
  <si>
    <t>03-5401-XXXX</t>
    <phoneticPr fontId="4"/>
  </si>
  <si>
    <t>平素よりご用命を賜りまして厚く御礼申し上げます。</t>
    <rPh sb="0" eb="2">
      <t>ヘイソ</t>
    </rPh>
    <rPh sb="5" eb="7">
      <t>ヨウメイ</t>
    </rPh>
    <rPh sb="8" eb="9">
      <t>タマワ</t>
    </rPh>
    <rPh sb="13" eb="14">
      <t>アツ</t>
    </rPh>
    <rPh sb="15" eb="17">
      <t>オンレイ</t>
    </rPh>
    <rPh sb="17" eb="18">
      <t>モウ</t>
    </rPh>
    <rPh sb="19" eb="20">
      <t>ア</t>
    </rPh>
    <phoneticPr fontId="4"/>
  </si>
  <si>
    <t>合計金額</t>
    <rPh sb="0" eb="2">
      <t>ゴウケイ</t>
    </rPh>
    <rPh sb="2" eb="4">
      <t>キンガク</t>
    </rPh>
    <phoneticPr fontId="4"/>
  </si>
  <si>
    <t>明細</t>
    <rPh sb="0" eb="2">
      <t>メイサイ</t>
    </rPh>
    <phoneticPr fontId="4"/>
  </si>
  <si>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</si>
  <si>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</si>
  <si>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販売価格</t>
    <rPh sb="0" eb="2">
      <t>ハンバイ</t>
    </rPh>
    <rPh sb="2" eb="4">
      <t>カカク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</si>
  <si>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</si>
  <si>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</si>
  <si>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小計</t>
    <rPh sb="0" eb="2">
      <t>ショウケイ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</si>
  <si>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</si>
  <si>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</si>
  <si>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＜商品リスト＞</t>
    <rPh sb="1" eb="3">
      <t>ショウヒン</t>
    </rPh>
    <phoneticPr fontId="4"/>
  </si>
  <si>
    <t>販売価格</t>
    <rPh sb="0" eb="4">
      <t>ハンバイカカク</t>
    </rPh>
    <phoneticPr fontId="4"/>
  </si>
  <si>
    <t>パソコンローデスク</t>
    <phoneticPr fontId="4"/>
  </si>
  <si>
    <t>木製パソコンデスク</t>
    <rPh sb="0" eb="2">
      <t>モクセイ</t>
    </rPh>
    <phoneticPr fontId="4"/>
  </si>
  <si>
    <t>座椅子</t>
    <rPh sb="0" eb="3">
      <t>ザイス</t>
    </rPh>
    <phoneticPr fontId="4"/>
  </si>
  <si>
    <t>OAチェア</t>
    <phoneticPr fontId="4"/>
  </si>
  <si>
    <t>OAチェア（肘掛け付き）</t>
    <rPh sb="6" eb="8">
      <t>ヒジカ</t>
    </rPh>
    <rPh sb="9" eb="10">
      <t>ツ</t>
    </rPh>
    <phoneticPr fontId="4"/>
  </si>
  <si>
    <t>お見積書</t>
    <rPh sb="1" eb="4">
      <t>ミツモリショ</t>
    </rPh>
    <phoneticPr fontId="4"/>
  </si>
  <si>
    <t>以下のとおり、お見積りさせていただきます。</t>
    <rPh sb="0" eb="2">
      <t>イカ</t>
    </rPh>
    <rPh sb="8" eb="10">
      <t>ミツモ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</si>
</sst>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7" formatCode="@&quot;　様&quot;"/>
    <numFmt numFmtId="178" formatCode="[$-F800]dddd\,\ mmmm\ dd\,\ yyyy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77" fontId="0" fillId="0" borderId="0" xfId="0" applyNumberFormat="1">
      <alignment vertical="center"/>
    </xf>
    <xf numFmtId="0" fontId="5" fillId="0" borderId="4" xfId="0" applyFont="1" applyBorder="1">
      <alignment vertical="center"/>
    </xf>
    <xf numFmtId="6" fontId="5" fillId="0" borderId="4" xfId="1" applyFont="1" applyBorder="1">
      <alignment vertical="center"/>
    </xf>
    <xf numFmtId="0" fontId="6" fillId="2" borderId="5" xfId="3" applyFont="1" applyBorder="1" applyAlignment="1">
      <alignment horizontal="center" vertical="center"/>
    </xf>
    <xf numFmtId="0" fontId="0" fillId="0" borderId="5" xfId="0" applyBorder="1">
      <alignment vertical="center"/>
    </xf>
    <xf numFmtId="6" fontId="0" fillId="0" borderId="5" xfId="1" applyFont="1" applyBorder="1">
      <alignment vertical="center"/>
    </xf>
    <xf numFmtId="0" fontId="6" fillId="2" borderId="5" xfId="3" applyFont="1" applyBorder="1">
      <alignment vertical="center"/>
    </xf>
    <xf numFmtId="9" fontId="6" fillId="2" borderId="5" xfId="3" applyNumberFormat="1" applyFont="1" applyBorder="1">
      <alignment vertical="center"/>
    </xf>
    <xf numFmtId="0" fontId="2" fillId="0" borderId="1" xfId="2" applyBorder="1" applyAlignment="1">
      <alignment horizontal="center" vertical="center"/>
    </xf>
    <xf numFmtId="0" fontId="2" fillId="0" borderId="2" xfId="2" applyBorder="1" applyAlignment="1">
      <alignment horizontal="center" vertical="center"/>
    </xf>
    <xf numFmtId="0" fontId="2" fillId="0" borderId="3" xfId="2" applyBorder="1" applyAlignment="1">
      <alignment horizontal="center" vertical="center"/>
    </xf>
    <xf numFmtId="0" fontId="6" fillId="2" borderId="6" xfId="3" applyFont="1" applyBorder="1">
      <alignment vertical="center"/>
    </xf>
    <xf numFmtId="0" fontId="6" fillId="2" borderId="7" xfId="3" applyFont="1" applyBorder="1">
      <alignment vertical="center"/>
    </xf>
    <xf numFmtId="178" fontId="0" fillId="0" borderId="0" xfId="0" applyNumberFormat="1">
      <alignment vertical="center"/>
    </xf>
  </cellXfs>
  <cellStyles count="4">
    <cellStyle name="20% - アクセント 3" xfId="3" builtinId="38"/>
    <cellStyle name="タイトル" xfId="2" builtinId="1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5B124-868A-4690-A929-01F6C26EAEF7}">
  <dimension ref="A1:E27"/>
  <sheetViews>
    <sheetView tabSelected="1" workbookViewId="0"/>
  </sheetViews>
  <sheetFormatPr defaultRowHeight="18.75" x14ac:dyDescent="0.4"/>
  <cols>
    <col min="1" max="1" width="11.625" customWidth="1"/>
    <col min="2" max="2" width="23.25" bestFit="1" customWidth="1"/>
    <col min="3" max="3" width="11.625" customWidth="1"/>
    <col min="5" max="5" width="19.625" customWidth="1"/>
  </cols>
  <sheetData>
    <row r="1" spans="1:5" x14ac:dyDescent="0.4">
      <c r="E1" s="15">
        <f ca="1">TODAY()</f>
        <v>43983</v>
      </c>
    </row>
    <row r="2" spans="1:5" ht="19.5" thickBot="1" x14ac:dyDescent="0.45">
      <c r="E2" s="1" t="s">
        <v>0</v>
      </c>
    </row>
    <row r="3" spans="1:5" ht="30.75" thickBot="1" x14ac:dyDescent="0.45">
      <c r="A3" s="10" t="s">
        <v>28</v>
      </c>
      <c r="B3" s="11"/>
      <c r="C3" s="11"/>
      <c r="D3" s="11"/>
      <c r="E3" s="12"/>
    </row>
    <row r="5" spans="1:5" x14ac:dyDescent="0.4">
      <c r="A5" t="s">
        <v>1</v>
      </c>
      <c r="B5" s="2" t="s">
        <v>2</v>
      </c>
    </row>
    <row r="6" spans="1:5" x14ac:dyDescent="0.4">
      <c r="A6" t="s">
        <v>3</v>
      </c>
      <c r="B6" t="s">
        <v>4</v>
      </c>
    </row>
    <row r="7" spans="1:5" x14ac:dyDescent="0.4">
      <c r="A7" t="s">
        <v>5</v>
      </c>
      <c r="B7" t="s">
        <v>6</v>
      </c>
    </row>
    <row r="8" spans="1:5" x14ac:dyDescent="0.4">
      <c r="D8" t="s">
        <v>7</v>
      </c>
    </row>
    <row r="9" spans="1:5" x14ac:dyDescent="0.4">
      <c r="D9" t="s">
        <v>8</v>
      </c>
    </row>
    <row r="10" spans="1:5" x14ac:dyDescent="0.4">
      <c r="D10" t="s">
        <v>9</v>
      </c>
    </row>
    <row r="12" spans="1:5" x14ac:dyDescent="0.4">
      <c r="A12" t="s">
        <v>10</v>
      </c>
    </row>
    <row r="13" spans="1:5" x14ac:dyDescent="0.4">
      <c r="A13" t="s">
        <v>29</v>
      </c>
    </row>
    <row r="16" spans="1:5" ht="24.75" thickBot="1" x14ac:dyDescent="0.45">
      <c r="A16" s="3" t="s">
        <v>11</v>
      </c>
      <c r="B16" s="4">
        <f>E27</f>
        <v>69740</v>
      </c>
    </row>
    <row r="18" spans="1:5" x14ac:dyDescent="0.4">
      <c r="A18" t="s">
        <v>12</v>
      </c>
    </row>
    <row r="19" spans="1:5" x14ac:dyDescent="0.4">
      <c r="A19" s="5" t="s">
        <v>13</v>
      </c>
      <c r="B19" s="5" t="s">
        <v>14</v>
      </c>
      <c r="C19" s="5" t="s">
        <v>15</v>
      </c>
      <c r="D19" s="5" t="s">
        <v>16</v>
      </c>
      <c r="E19" s="5" t="s">
        <v>17</v>
      </c>
    </row>
    <row r="20" spans="1:5" x14ac:dyDescent="0.4">
      <c r="A20" s="6">
        <v>1031</v>
      </c>
      <c r="B20" s="6" t="str">
        <f>IF($A20="","",VLOOKUP($A20,商品リスト!$A$4:$C$8,2,FALSE))</f>
        <v>パソコンローデスク</v>
      </c>
      <c r="C20" s="7">
        <f>IF($A20="","",VLOOKUP($A20,商品リスト!$A$4:$C$8,3,FALSE))</f>
        <v>19800</v>
      </c>
      <c r="D20" s="6">
        <v>1</v>
      </c>
      <c r="E20" s="7">
        <f>IF(A20="","",C20*D20)</f>
        <v>19800</v>
      </c>
    </row>
    <row r="21" spans="1:5" x14ac:dyDescent="0.4">
      <c r="A21" s="6">
        <v>2011</v>
      </c>
      <c r="B21" s="6" t="str">
        <f>IF($A21="","",VLOOKUP($A21,商品リスト!$A$4:$C$8,2,FALSE))</f>
        <v>座椅子</v>
      </c>
      <c r="C21" s="7">
        <f>IF($A21="","",VLOOKUP($A21,商品リスト!$A$4:$C$8,3,FALSE))</f>
        <v>10000</v>
      </c>
      <c r="D21" s="6">
        <v>1</v>
      </c>
      <c r="E21" s="7">
        <f t="shared" ref="E21:E24" si="0">IF(A21="","",C21*D21)</f>
        <v>10000</v>
      </c>
    </row>
    <row r="22" spans="1:5" x14ac:dyDescent="0.4">
      <c r="A22" s="6">
        <v>2032</v>
      </c>
      <c r="B22" s="6" t="str">
        <f>IF($A22="","",VLOOKUP($A22,商品リスト!$A$4:$C$8,2,FALSE))</f>
        <v>OAチェア（肘掛け付き）</v>
      </c>
      <c r="C22" s="7">
        <f>IF($A22="","",VLOOKUP($A22,商品リスト!$A$4:$C$8,3,FALSE))</f>
        <v>16800</v>
      </c>
      <c r="D22" s="6">
        <v>2</v>
      </c>
      <c r="E22" s="7">
        <f t="shared" si="0"/>
        <v>33600</v>
      </c>
    </row>
    <row r="23" spans="1:5" x14ac:dyDescent="0.4">
      <c r="A23" s="6"/>
      <c r="B23" s="6" t="str">
        <f>IF($A23="","",VLOOKUP($A23,商品リスト!$A$4:$C$8,2,FALSE))</f>
        <v/>
      </c>
      <c r="C23" s="7" t="str">
        <f>IF($A23="","",VLOOKUP($A23,商品リスト!$A$4:$C$8,3,FALSE))</f>
        <v/>
      </c>
      <c r="D23" s="6"/>
      <c r="E23" s="7" t="str">
        <f t="shared" si="0"/>
        <v/>
      </c>
    </row>
    <row r="24" spans="1:5" x14ac:dyDescent="0.4">
      <c r="A24" s="6"/>
      <c r="B24" s="6" t="str">
        <f>IF($A24="","",VLOOKUP($A24,商品リスト!$A$4:$C$8,2,FALSE))</f>
        <v/>
      </c>
      <c r="C24" s="7" t="str">
        <f>IF($A24="","",VLOOKUP($A24,商品リスト!$A$4:$C$8,3,FALSE))</f>
        <v/>
      </c>
      <c r="D24" s="6"/>
      <c r="E24" s="7" t="str">
        <f t="shared" si="0"/>
        <v/>
      </c>
    </row>
    <row r="25" spans="1:5" x14ac:dyDescent="0.4">
      <c r="C25" s="13" t="s">
        <v>18</v>
      </c>
      <c r="D25" s="14"/>
      <c r="E25" s="7">
        <f>SUM(E20:E24)</f>
        <v>63400</v>
      </c>
    </row>
    <row r="26" spans="1:5" x14ac:dyDescent="0.4">
      <c r="C26" s="8" t="s">
        <v>19</v>
      </c>
      <c r="D26" s="9">
        <v>0.1</v>
      </c>
      <c r="E26" s="7">
        <f>E25*D26</f>
        <v>6340</v>
      </c>
    </row>
    <row r="27" spans="1:5" x14ac:dyDescent="0.4">
      <c r="C27" s="13" t="s">
        <v>20</v>
      </c>
      <c r="D27" s="14"/>
      <c r="E27" s="7">
        <f>SUM(E25:E26)</f>
        <v>69740</v>
      </c>
    </row>
  </sheetData>
  <mergeCells count="3">
    <mergeCell ref="A3:E3"/>
    <mergeCell ref="C25:D25"/>
    <mergeCell ref="C27:D27"/>
  </mergeCells>
  <phoneticPr fontId="3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3520A-C83E-4933-8E6E-6A7EEC4144DF}">
  <dimension ref="A1:C8"/>
  <sheetViews>
    <sheetView workbookViewId="0"/>
  </sheetViews>
  <sheetFormatPr defaultRowHeight="18.75" x14ac:dyDescent="0.4"/>
  <cols>
    <col min="2" max="2" width="24.25" bestFit="1" customWidth="1"/>
  </cols>
  <sheetData>
    <row r="1" spans="1:3" x14ac:dyDescent="0.4">
      <c r="A1" t="s">
        <v>21</v>
      </c>
    </row>
    <row r="3" spans="1:3" x14ac:dyDescent="0.4">
      <c r="A3" s="5" t="s">
        <v>13</v>
      </c>
      <c r="B3" s="5" t="s">
        <v>14</v>
      </c>
      <c r="C3" s="5" t="s">
        <v>22</v>
      </c>
    </row>
    <row r="4" spans="1:3" x14ac:dyDescent="0.4">
      <c r="A4" s="6">
        <v>1031</v>
      </c>
      <c r="B4" s="6" t="s">
        <v>23</v>
      </c>
      <c r="C4" s="7">
        <v>19800</v>
      </c>
    </row>
    <row r="5" spans="1:3" x14ac:dyDescent="0.4">
      <c r="A5" s="6">
        <v>1032</v>
      </c>
      <c r="B5" s="6" t="s">
        <v>24</v>
      </c>
      <c r="C5" s="7">
        <v>59800</v>
      </c>
    </row>
    <row r="6" spans="1:3" x14ac:dyDescent="0.4">
      <c r="A6" s="6">
        <v>2011</v>
      </c>
      <c r="B6" s="6" t="s">
        <v>25</v>
      </c>
      <c r="C6" s="7">
        <v>10000</v>
      </c>
    </row>
    <row r="7" spans="1:3" x14ac:dyDescent="0.4">
      <c r="A7" s="6">
        <v>2031</v>
      </c>
      <c r="B7" s="6" t="s">
        <v>26</v>
      </c>
      <c r="C7" s="7">
        <v>12800</v>
      </c>
    </row>
    <row r="8" spans="1:3" x14ac:dyDescent="0.4">
      <c r="A8" s="6">
        <v>2032</v>
      </c>
      <c r="B8" s="6" t="s">
        <v>27</v>
      </c>
      <c r="C8" s="7">
        <v>16800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お見積書</vt:lpstr>
      <vt:lpstr>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2020-06-01T01:02:17Z</dcterms:created>
  <dcterms:modified xsi:type="dcterms:W3CDTF">2020-06-01T04:26:44Z</dcterms:modified>
</cp:coreProperties>
</file>