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Y11VNR1A\UserData-Y\GECP010144\tomiie.takako\Desktop\仕事に使えるExcel関数ブック2019／2016／2013\完成\"/>
    </mc:Choice>
  </mc:AlternateContent>
  <xr:revisionPtr revIDLastSave="0" documentId="13_ncr:1_{0BC0B736-054F-4BA4-9ADB-E0AA120B7475}" xr6:coauthVersionLast="44" xr6:coauthVersionMax="45" xr10:uidLastSave="{00000000-0000-0000-0000-000000000000}"/>
  <bookViews>
    <workbookView xWindow="-108" yWindow="-108" windowWidth="23256" windowHeight="12600" xr2:uid="{40AFF2C4-0CAF-4673-9592-C2D126F92C95}"/>
  </bookViews>
  <sheets>
    <sheet name="3-1" sheetId="1" r:id="rId1"/>
    <sheet name="3-2" sheetId="6" r:id="rId2"/>
    <sheet name="3-3" sheetId="7" r:id="rId3"/>
    <sheet name="3-4" sheetId="8" r:id="rId4"/>
    <sheet name="3-5(2019)" sheetId="15" r:id="rId5"/>
    <sheet name="3-6(2019)" sheetId="17" r:id="rId6"/>
    <sheet name="3-7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7" l="1"/>
  <c r="I13" i="17" l="1"/>
  <c r="I12" i="17"/>
  <c r="I11" i="17"/>
  <c r="I10" i="17"/>
  <c r="I9" i="17"/>
  <c r="I14" i="17" l="1"/>
  <c r="I16" i="17" s="1"/>
  <c r="E17" i="15"/>
  <c r="F17" i="15" s="1"/>
  <c r="E16" i="15"/>
  <c r="F16" i="15" s="1"/>
  <c r="E15" i="15"/>
  <c r="F15" i="15" s="1"/>
  <c r="E14" i="15"/>
  <c r="F14" i="15" s="1"/>
  <c r="E13" i="15"/>
  <c r="F13" i="15" s="1"/>
  <c r="E12" i="15"/>
  <c r="F12" i="15" s="1"/>
  <c r="E11" i="15"/>
  <c r="F11" i="15" s="1"/>
  <c r="E10" i="15"/>
  <c r="F10" i="15" s="1"/>
  <c r="E9" i="15"/>
  <c r="F9" i="15" s="1"/>
  <c r="E8" i="15"/>
  <c r="F8" i="15" s="1"/>
  <c r="E16" i="8" l="1"/>
  <c r="E15" i="8"/>
  <c r="E14" i="8"/>
  <c r="E13" i="8"/>
  <c r="E12" i="8"/>
  <c r="E11" i="8"/>
  <c r="E10" i="8"/>
  <c r="E9" i="8"/>
  <c r="E8" i="8"/>
  <c r="E7" i="8"/>
  <c r="E16" i="7"/>
  <c r="E15" i="7"/>
  <c r="E14" i="7"/>
  <c r="E13" i="7"/>
  <c r="E12" i="7"/>
  <c r="E11" i="7"/>
  <c r="E10" i="7"/>
  <c r="E9" i="7"/>
  <c r="E8" i="7"/>
  <c r="E7" i="7"/>
  <c r="E16" i="6"/>
  <c r="E15" i="6"/>
  <c r="E14" i="6"/>
  <c r="E13" i="6"/>
  <c r="E12" i="6"/>
  <c r="E11" i="6"/>
  <c r="E10" i="6"/>
  <c r="E9" i="6"/>
  <c r="E8" i="6"/>
  <c r="E7" i="6"/>
  <c r="E7" i="1"/>
  <c r="E8" i="1"/>
  <c r="E9" i="1"/>
  <c r="E10" i="1"/>
  <c r="E11" i="1"/>
  <c r="E12" i="1"/>
  <c r="E13" i="1"/>
  <c r="E14" i="1"/>
  <c r="E15" i="1"/>
  <c r="E16" i="1"/>
  <c r="F5" i="10" l="1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4" i="10"/>
  <c r="F8" i="8"/>
  <c r="F9" i="8"/>
  <c r="F10" i="8"/>
  <c r="F11" i="8"/>
  <c r="F12" i="8"/>
  <c r="F13" i="8"/>
  <c r="F14" i="8"/>
  <c r="F15" i="8"/>
  <c r="F16" i="8"/>
  <c r="F7" i="8"/>
  <c r="F8" i="7"/>
  <c r="F9" i="7"/>
  <c r="F10" i="7"/>
  <c r="F11" i="7"/>
  <c r="F12" i="7"/>
  <c r="F13" i="7"/>
  <c r="F14" i="7"/>
  <c r="F15" i="7"/>
  <c r="F16" i="7"/>
  <c r="F7" i="7"/>
  <c r="F8" i="6"/>
  <c r="F9" i="6"/>
  <c r="F10" i="6"/>
  <c r="F11" i="6"/>
  <c r="F12" i="6"/>
  <c r="F13" i="6"/>
  <c r="F14" i="6"/>
  <c r="F15" i="6"/>
  <c r="F16" i="6"/>
  <c r="F7" i="6"/>
  <c r="F8" i="1"/>
  <c r="F9" i="1"/>
  <c r="F10" i="1"/>
  <c r="F11" i="1"/>
  <c r="F12" i="1"/>
  <c r="F13" i="1"/>
  <c r="F14" i="1"/>
  <c r="F15" i="1"/>
  <c r="F16" i="1"/>
  <c r="F7" i="1"/>
</calcChain>
</file>

<file path=xl/sharedStrings.xml><?xml version="1.0" encoding="utf-8"?>
<sst xmlns="http://schemas.openxmlformats.org/spreadsheetml/2006/main" count="151" uniqueCount="69">
  <si>
    <t>個人別年間売上表</t>
    <rPh sb="0" eb="2">
      <t>コジン</t>
    </rPh>
    <rPh sb="2" eb="3">
      <t>ベツ</t>
    </rPh>
    <rPh sb="3" eb="5">
      <t>ネンカン</t>
    </rPh>
    <rPh sb="5" eb="7">
      <t>ウリアゲ</t>
    </rPh>
    <rPh sb="7" eb="8">
      <t>ヒョウ</t>
    </rPh>
    <phoneticPr fontId="5"/>
  </si>
  <si>
    <t>※上期と下期の売上目標を400万円に設定</t>
    <rPh sb="1" eb="3">
      <t>カミキ</t>
    </rPh>
    <rPh sb="4" eb="6">
      <t>シモキ</t>
    </rPh>
    <rPh sb="7" eb="9">
      <t>ウリアゲ</t>
    </rPh>
    <rPh sb="9" eb="11">
      <t>モクヒョウ</t>
    </rPh>
    <rPh sb="15" eb="17">
      <t>マンエン</t>
    </rPh>
    <rPh sb="18" eb="20">
      <t>セッテイ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</si>
  <si>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</si>
  <si>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氏名</t>
    <rPh sb="0" eb="2">
      <t>シメイ</t>
    </rPh>
    <phoneticPr fontId="5"/>
  </si>
  <si>
    <t>上期売上</t>
    <rPh sb="0" eb="2">
      <t>カミキ</t>
    </rPh>
    <rPh sb="2" eb="4">
      <t>ウリアゲ</t>
    </rPh>
    <phoneticPr fontId="5"/>
  </si>
  <si>
    <t>下期売上</t>
    <rPh sb="0" eb="2">
      <t>シモキ</t>
    </rPh>
    <rPh sb="2" eb="4">
      <t>ウリアゲ</t>
    </rPh>
    <phoneticPr fontId="5"/>
  </si>
  <si>
    <t>売上合計</t>
    <rPh sb="0" eb="2">
      <t>ウリアゲ</t>
    </rPh>
    <rPh sb="2" eb="4">
      <t>ゴウケイ</t>
    </rPh>
    <phoneticPr fontId="5"/>
  </si>
  <si>
    <t>目標達成</t>
    <rPh sb="0" eb="2">
      <t>モクヒョウ</t>
    </rPh>
    <rPh sb="2" eb="4">
      <t>タッセイ</t>
    </rPh>
    <phoneticPr fontId="5"/>
  </si>
  <si>
    <t>島田　由紀</t>
    <rPh sb="0" eb="2">
      <t>シマダ</t>
    </rPh>
    <rPh sb="3" eb="5">
      <t>ユキ</t>
    </rPh>
    <phoneticPr fontId="5"/>
  </si>
  <si>
    <t>綾辻　秀人</t>
    <rPh sb="0" eb="1">
      <t>アヤ</t>
    </rPh>
    <rPh sb="1" eb="2">
      <t>ツジ</t>
    </rPh>
    <rPh sb="3" eb="5">
      <t>ヒデト</t>
    </rPh>
    <phoneticPr fontId="5"/>
  </si>
  <si>
    <t>遠藤　真紀</t>
    <rPh sb="0" eb="2">
      <t>エンドウ</t>
    </rPh>
    <rPh sb="3" eb="5">
      <t>マキ</t>
    </rPh>
    <phoneticPr fontId="5"/>
  </si>
  <si>
    <t>京山　秋彦</t>
    <rPh sb="0" eb="1">
      <t>キョウ</t>
    </rPh>
    <rPh sb="1" eb="2">
      <t>ヤマ</t>
    </rPh>
    <rPh sb="3" eb="5">
      <t>アキヒコ</t>
    </rPh>
    <phoneticPr fontId="5"/>
  </si>
  <si>
    <t>川原　香織</t>
    <rPh sb="0" eb="2">
      <t>カワハラ</t>
    </rPh>
    <rPh sb="3" eb="5">
      <t>カオリ</t>
    </rPh>
    <phoneticPr fontId="5"/>
  </si>
  <si>
    <t>福田　直樹</t>
    <rPh sb="0" eb="2">
      <t>フクダ</t>
    </rPh>
    <rPh sb="3" eb="5">
      <t>ナオキ</t>
    </rPh>
    <phoneticPr fontId="5"/>
  </si>
  <si>
    <t>斉藤　信也</t>
    <rPh sb="0" eb="2">
      <t>サイトウ</t>
    </rPh>
    <rPh sb="3" eb="5">
      <t>シンヤ</t>
    </rPh>
    <phoneticPr fontId="5"/>
  </si>
  <si>
    <t>坂本　利雄</t>
    <rPh sb="0" eb="2">
      <t>サカモト</t>
    </rPh>
    <rPh sb="3" eb="5">
      <t>トシオ</t>
    </rPh>
    <phoneticPr fontId="5"/>
  </si>
  <si>
    <t>山本　涼子</t>
    <rPh sb="0" eb="2">
      <t>ヤマモト</t>
    </rPh>
    <rPh sb="3" eb="5">
      <t>リョウコ</t>
    </rPh>
    <phoneticPr fontId="5"/>
  </si>
  <si>
    <t>藤倉　俊</t>
    <rPh sb="0" eb="2">
      <t>フジクラ</t>
    </rPh>
    <rPh sb="3" eb="4">
      <t>シュン</t>
    </rPh>
    <phoneticPr fontId="5"/>
  </si>
  <si>
    <t>年間売上成績</t>
    <rPh sb="0" eb="2">
      <t>ネンカン</t>
    </rPh>
    <rPh sb="2" eb="4">
      <t>ウリアゲ</t>
    </rPh>
    <rPh sb="4" eb="6">
      <t>セイセキ</t>
    </rPh>
    <phoneticPr fontId="5"/>
  </si>
  <si>
    <t>※売上合計で成績を評価する</t>
    <rPh sb="1" eb="3">
      <t>ウリアゲ</t>
    </rPh>
    <rPh sb="3" eb="5">
      <t>ゴウケイ</t>
    </rPh>
    <rPh sb="6" eb="8">
      <t>セイセキ</t>
    </rPh>
    <rPh sb="9" eb="11">
      <t>ヒョウカ</t>
    </rPh>
    <phoneticPr fontId="5"/>
  </si>
  <si>
    <t>評価</t>
    <rPh sb="0" eb="2">
      <t>ヒョウカ</t>
    </rPh>
    <phoneticPr fontId="5"/>
  </si>
  <si>
    <t>※上期と下期の売上で成績を評価する</t>
    <rPh sb="1" eb="3">
      <t>カミキ</t>
    </rPh>
    <rPh sb="4" eb="6">
      <t>シモキ</t>
    </rPh>
    <rPh sb="7" eb="9">
      <t>ウリアゲ</t>
    </rPh>
    <rPh sb="10" eb="12">
      <t>セイセキ</t>
    </rPh>
    <rPh sb="13" eb="15">
      <t>ヒョウカ</t>
    </rPh>
    <phoneticPr fontId="5"/>
  </si>
  <si>
    <t>セミナー開催状況</t>
    <rPh sb="4" eb="6">
      <t>カイサイ</t>
    </rPh>
    <rPh sb="6" eb="8">
      <t>ジョウキョウ</t>
    </rPh>
    <phoneticPr fontId="5"/>
  </si>
  <si>
    <t>開催日</t>
    <rPh sb="0" eb="3">
      <t>カイサイビ</t>
    </rPh>
    <phoneticPr fontId="5"/>
  </si>
  <si>
    <t>セミナー名</t>
    <rPh sb="4" eb="5">
      <t>メイ</t>
    </rPh>
    <phoneticPr fontId="5"/>
  </si>
  <si>
    <t>定員</t>
    <rPh sb="0" eb="2">
      <t>テイイン</t>
    </rPh>
    <phoneticPr fontId="5"/>
  </si>
  <si>
    <t>受講者数</t>
    <rPh sb="0" eb="4">
      <t>ジュコウシャスウ</t>
    </rPh>
    <phoneticPr fontId="5"/>
  </si>
  <si>
    <t>受講率</t>
    <rPh sb="0" eb="3">
      <t>ジュコウリツ</t>
    </rPh>
    <phoneticPr fontId="5"/>
  </si>
  <si>
    <t>日本料理基礎</t>
    <rPh sb="0" eb="6">
      <t>ニホンリョウリキソ</t>
    </rPh>
    <phoneticPr fontId="5"/>
  </si>
  <si>
    <t>日本料理応用</t>
    <rPh sb="0" eb="6">
      <t>ニホンリョウリオウヨウ</t>
    </rPh>
    <phoneticPr fontId="5"/>
  </si>
  <si>
    <t>洋菓子専門</t>
    <rPh sb="0" eb="5">
      <t>ヨウガシセンモン</t>
    </rPh>
    <phoneticPr fontId="5"/>
  </si>
  <si>
    <t>イタリア料理基礎</t>
    <rPh sb="4" eb="6">
      <t>リョウリ</t>
    </rPh>
    <rPh sb="6" eb="8">
      <t>キソ</t>
    </rPh>
    <phoneticPr fontId="5"/>
  </si>
  <si>
    <t>イタリア料理応用</t>
    <rPh sb="4" eb="6">
      <t>リョウリ</t>
    </rPh>
    <rPh sb="6" eb="8">
      <t>オウヨウ</t>
    </rPh>
    <phoneticPr fontId="5"/>
  </si>
  <si>
    <t>フランス料理基礎</t>
    <rPh sb="4" eb="6">
      <t>リョウリ</t>
    </rPh>
    <rPh sb="6" eb="8">
      <t>キソ</t>
    </rPh>
    <phoneticPr fontId="5"/>
  </si>
  <si>
    <t>フランス料理応用</t>
    <rPh sb="4" eb="6">
      <t>リョウリ</t>
    </rPh>
    <rPh sb="6" eb="8">
      <t>オウヨウ</t>
    </rPh>
    <phoneticPr fontId="5"/>
  </si>
  <si>
    <t>和菓子専門</t>
    <rPh sb="0" eb="5">
      <t>ワガシセンモン</t>
    </rPh>
    <phoneticPr fontId="5"/>
  </si>
  <si>
    <t>中華料理基礎</t>
    <rPh sb="0" eb="2">
      <t>チュウカ</t>
    </rPh>
    <rPh sb="2" eb="4">
      <t>リョウリ</t>
    </rPh>
    <rPh sb="4" eb="6">
      <t>キソ</t>
    </rPh>
    <phoneticPr fontId="5"/>
  </si>
  <si>
    <t>中華料理応用</t>
    <rPh sb="0" eb="2">
      <t>チュウカ</t>
    </rPh>
    <rPh sb="2" eb="4">
      <t>リョウリ</t>
    </rPh>
    <rPh sb="4" eb="6">
      <t>オウヨウ</t>
    </rPh>
    <phoneticPr fontId="5"/>
  </si>
  <si>
    <t>※どちらも400万円以上であれば「TRUE」、そうでなければ「FALSE」を表示する</t>
    <rPh sb="8" eb="10">
      <t>マンエン</t>
    </rPh>
    <rPh sb="10" eb="12">
      <t>イジョウ</t>
    </rPh>
    <rPh sb="38" eb="40">
      <t>ヒョウジ</t>
    </rPh>
    <phoneticPr fontId="5"/>
  </si>
  <si>
    <t>※どちらか一方が400万円以上であれば「TRUE」、そうでなければ「FALSE」を表示する</t>
    <rPh sb="5" eb="7">
      <t>イッポウ</t>
    </rPh>
    <rPh sb="11" eb="13">
      <t>マンエン</t>
    </rPh>
    <rPh sb="13" eb="15">
      <t>イジョウ</t>
    </rPh>
    <rPh sb="41" eb="43">
      <t>ヒョウジ</t>
    </rPh>
    <phoneticPr fontId="5"/>
  </si>
  <si>
    <t>※売上合計が700万円以上であれば「A」、そうでなければ「B」を表示する</t>
    <rPh sb="1" eb="3">
      <t>ウリアゲ</t>
    </rPh>
    <rPh sb="3" eb="5">
      <t>ゴウケイ</t>
    </rPh>
    <rPh sb="9" eb="11">
      <t>マンエン</t>
    </rPh>
    <rPh sb="11" eb="13">
      <t>イジョウ</t>
    </rPh>
    <rPh sb="32" eb="34">
      <t>ヒョウジ</t>
    </rPh>
    <phoneticPr fontId="5"/>
  </si>
  <si>
    <t>※どちらも400万円以上であれば「A」、そうでなければ「B」を表示する</t>
    <rPh sb="8" eb="10">
      <t>マンエン</t>
    </rPh>
    <rPh sb="10" eb="12">
      <t>イジョウ</t>
    </rPh>
    <rPh sb="31" eb="33">
      <t>ヒョウジ</t>
    </rPh>
    <phoneticPr fontId="5"/>
  </si>
  <si>
    <t>※売上合計が800万円以上であれば「A」、600万円以上であれば「B」、</t>
    <rPh sb="1" eb="3">
      <t>ウリアゲ</t>
    </rPh>
    <rPh sb="3" eb="5">
      <t>ゴウケイ</t>
    </rPh>
    <rPh sb="9" eb="11">
      <t>マンエン</t>
    </rPh>
    <rPh sb="11" eb="13">
      <t>イジョウ</t>
    </rPh>
    <rPh sb="24" eb="26">
      <t>マンエン</t>
    </rPh>
    <rPh sb="26" eb="28">
      <t>イジョウ</t>
    </rPh>
    <phoneticPr fontId="5"/>
  </si>
  <si>
    <t>出張旅費精算書</t>
    <rPh sb="0" eb="2">
      <t>シュッチョウ</t>
    </rPh>
    <rPh sb="2" eb="4">
      <t>リョヒ</t>
    </rPh>
    <rPh sb="4" eb="7">
      <t>セイサンショ</t>
    </rPh>
    <phoneticPr fontId="2"/>
  </si>
  <si>
    <t>申請年月日</t>
    <rPh sb="0" eb="2">
      <t>シンセイ</t>
    </rPh>
    <rPh sb="2" eb="5">
      <t>ネンガッピ</t>
    </rPh>
    <phoneticPr fontId="5"/>
  </si>
  <si>
    <t>社員番号</t>
    <rPh sb="0" eb="2">
      <t>シャイン</t>
    </rPh>
    <rPh sb="2" eb="4">
      <t>バンゴウ</t>
    </rPh>
    <phoneticPr fontId="5"/>
  </si>
  <si>
    <t>所属</t>
    <rPh sb="0" eb="2">
      <t>ショゾク</t>
    </rPh>
    <phoneticPr fontId="5"/>
  </si>
  <si>
    <t>マーケティング部</t>
    <rPh sb="7" eb="8">
      <t>ブ</t>
    </rPh>
    <phoneticPr fontId="2"/>
  </si>
  <si>
    <t>出張区分</t>
    <rPh sb="0" eb="2">
      <t>シュッチョウ</t>
    </rPh>
    <rPh sb="2" eb="4">
      <t>クブン</t>
    </rPh>
    <phoneticPr fontId="5"/>
  </si>
  <si>
    <t>出張地域</t>
    <rPh sb="0" eb="2">
      <t>シュッチョウ</t>
    </rPh>
    <rPh sb="2" eb="4">
      <t>チイキ</t>
    </rPh>
    <phoneticPr fontId="5"/>
  </si>
  <si>
    <t>要件</t>
    <rPh sb="0" eb="2">
      <t>ヨウケン</t>
    </rPh>
    <phoneticPr fontId="5"/>
  </si>
  <si>
    <t>名古屋</t>
    <rPh sb="0" eb="3">
      <t>ナゴヤ</t>
    </rPh>
    <phoneticPr fontId="2"/>
  </si>
  <si>
    <t>新店舗出店・市場調査のため</t>
    <phoneticPr fontId="2"/>
  </si>
  <si>
    <t>No.</t>
    <phoneticPr fontId="5"/>
  </si>
  <si>
    <t>日付</t>
    <rPh sb="0" eb="2">
      <t>ヒヅケ</t>
    </rPh>
    <phoneticPr fontId="2"/>
  </si>
  <si>
    <t>出発地</t>
    <rPh sb="0" eb="3">
      <t>シュッパツチ</t>
    </rPh>
    <phoneticPr fontId="5"/>
  </si>
  <si>
    <t>帰着地</t>
    <rPh sb="0" eb="2">
      <t>キチャク</t>
    </rPh>
    <rPh sb="2" eb="3">
      <t>チ</t>
    </rPh>
    <phoneticPr fontId="2"/>
  </si>
  <si>
    <t>交通費</t>
    <rPh sb="0" eb="3">
      <t>コウツウヒ</t>
    </rPh>
    <phoneticPr fontId="5"/>
  </si>
  <si>
    <t>宿泊地</t>
    <rPh sb="0" eb="3">
      <t>シュクハクチ</t>
    </rPh>
    <phoneticPr fontId="2"/>
  </si>
  <si>
    <t>宿泊費</t>
    <rPh sb="0" eb="3">
      <t>シュクハクヒ</t>
    </rPh>
    <phoneticPr fontId="2"/>
  </si>
  <si>
    <t>小計</t>
    <rPh sb="0" eb="2">
      <t>ショウケイ</t>
    </rPh>
    <phoneticPr fontId="2"/>
  </si>
  <si>
    <t>東京</t>
    <rPh sb="0" eb="2">
      <t>トウキョウ</t>
    </rPh>
    <phoneticPr fontId="2"/>
  </si>
  <si>
    <t>旅費合計</t>
    <rPh sb="0" eb="2">
      <t>リョヒ</t>
    </rPh>
    <rPh sb="2" eb="4">
      <t>ゴウケイ</t>
    </rPh>
    <phoneticPr fontId="5"/>
  </si>
  <si>
    <t>仮払金額</t>
    <rPh sb="0" eb="2">
      <t>カリバライ</t>
    </rPh>
    <rPh sb="2" eb="4">
      <t>キンガク</t>
    </rPh>
    <phoneticPr fontId="5"/>
  </si>
  <si>
    <t>精算金額</t>
    <rPh sb="0" eb="2">
      <t>セイサン</t>
    </rPh>
    <rPh sb="2" eb="4">
      <t>キンガク</t>
    </rPh>
    <phoneticPr fontId="5"/>
  </si>
  <si>
    <t>A</t>
    <phoneticPr fontId="2"/>
  </si>
  <si>
    <t>※出張区分：A「日帰出張」B「宿泊出張」</t>
    <rPh sb="1" eb="3">
      <t>シュッチョウ</t>
    </rPh>
    <rPh sb="3" eb="5">
      <t>クブン</t>
    </rPh>
    <rPh sb="8" eb="10">
      <t>ヒガエ</t>
    </rPh>
    <rPh sb="10" eb="12">
      <t>シュッチョウ</t>
    </rPh>
    <rPh sb="15" eb="17">
      <t>シュクハク</t>
    </rPh>
    <rPh sb="17" eb="19">
      <t>シュッチョウ</t>
    </rPh>
    <phoneticPr fontId="2"/>
  </si>
  <si>
    <t>早川　駿</t>
    <rPh sb="0" eb="2">
      <t>ハヤカワ</t>
    </rPh>
    <rPh sb="3" eb="4">
      <t>シュン</t>
    </rPh>
    <phoneticPr fontId="2"/>
  </si>
  <si>
    <t>400万円以上であれば「C」、そうでなければ「D」を表示する</t>
    <rPh sb="3" eb="5">
      <t>マンエン</t>
    </rPh>
    <rPh sb="5" eb="7">
      <t>イジョウ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</si>
</sst>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,"/>
    <numFmt numFmtId="177" formatCode="m/d;@"/>
  </numFmts>
  <fonts count="9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4" tint="0.499984740745262"/>
      </top>
      <bottom style="thick">
        <color theme="4" tint="0.499984740745262"/>
      </bottom>
      <diagonal/>
    </border>
    <border>
      <left/>
      <right/>
      <top style="thick">
        <color theme="4" tint="0.499984740745262"/>
      </top>
      <bottom style="medium">
        <color theme="4" tint="0.499984740745262"/>
      </bottom>
      <diagonal/>
    </border>
    <border>
      <left/>
      <right/>
      <top style="medium">
        <color theme="4" tint="0.499984740745262"/>
      </top>
      <bottom style="medium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14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1" fillId="0" borderId="3" xfId="1" applyBorder="1" applyAlignment="1">
      <alignment horizontal="center" vertical="center"/>
    </xf>
    <xf numFmtId="176" fontId="0" fillId="0" borderId="2" xfId="2" applyNumberFormat="1" applyFont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6" fontId="0" fillId="0" borderId="2" xfId="3" applyFont="1" applyFill="1" applyBorder="1">
      <alignment vertical="center"/>
    </xf>
    <xf numFmtId="6" fontId="0" fillId="0" borderId="18" xfId="3" applyFont="1" applyBorder="1">
      <alignment vertical="center"/>
    </xf>
    <xf numFmtId="177" fontId="0" fillId="0" borderId="11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6" fontId="0" fillId="0" borderId="11" xfId="3" applyFont="1" applyFill="1" applyBorder="1">
      <alignment vertical="center"/>
    </xf>
    <xf numFmtId="6" fontId="0" fillId="0" borderId="18" xfId="3" applyFont="1" applyFill="1" applyBorder="1">
      <alignment vertical="center"/>
    </xf>
    <xf numFmtId="6" fontId="0" fillId="0" borderId="12" xfId="3" applyFont="1" applyBorder="1">
      <alignment vertical="center"/>
    </xf>
    <xf numFmtId="0" fontId="8" fillId="0" borderId="0" xfId="0" applyFont="1" applyAlignment="1">
      <alignment vertical="top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</cellXfs>
  <cellStyles count="4">
    <cellStyle name="桁区切り" xfId="2" builtinId="6"/>
    <cellStyle name="見出し 2" xfId="1" builtinId="17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939F8-C87F-47E9-9217-310D54AC9585}">
  <dimension ref="B1:F16"/>
  <sheetViews>
    <sheetView tabSelected="1" workbookViewId="0"/>
  </sheetViews>
  <sheetFormatPr defaultRowHeight="18" x14ac:dyDescent="0.45"/>
  <cols>
    <col min="1" max="1" width="2.59765625" customWidth="1"/>
    <col min="2" max="2" width="12.59765625" customWidth="1"/>
    <col min="3" max="6" width="10.59765625" customWidth="1"/>
  </cols>
  <sheetData>
    <row r="1" spans="2:6" ht="22.2" x14ac:dyDescent="0.45">
      <c r="B1" s="1" t="s">
        <v>0</v>
      </c>
    </row>
    <row r="2" spans="2:6" x14ac:dyDescent="0.45">
      <c r="B2" t="s">
        <v>1</v>
      </c>
    </row>
    <row r="3" spans="2:6" x14ac:dyDescent="0.45">
      <c r="B3" t="s">
        <v>38</v>
      </c>
    </row>
    <row r="5" spans="2:6" x14ac:dyDescent="0.45">
      <c r="F5" s="5" t="s">
        <v>2</v>
      </c>
    </row>
    <row r="6" spans="2:6" x14ac:dyDescent="0.45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2:6" x14ac:dyDescent="0.45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2" t="b">
        <f>AND(C7&gt;=4000000,D7&gt;=4000000)</f>
        <v>0</v>
      </c>
    </row>
    <row r="8" spans="2:6" x14ac:dyDescent="0.45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2" t="b">
        <f t="shared" ref="F8:F16" si="1">AND(C8&gt;=4000000,D8&gt;=4000000)</f>
        <v>0</v>
      </c>
    </row>
    <row r="9" spans="2:6" x14ac:dyDescent="0.45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2" t="b">
        <f t="shared" si="1"/>
        <v>0</v>
      </c>
    </row>
    <row r="10" spans="2:6" x14ac:dyDescent="0.45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2" t="b">
        <f t="shared" si="1"/>
        <v>0</v>
      </c>
    </row>
    <row r="11" spans="2:6" x14ac:dyDescent="0.45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2" t="b">
        <f t="shared" si="1"/>
        <v>0</v>
      </c>
    </row>
    <row r="12" spans="2:6" x14ac:dyDescent="0.45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2" t="b">
        <f t="shared" si="1"/>
        <v>0</v>
      </c>
    </row>
    <row r="13" spans="2:6" x14ac:dyDescent="0.45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2" t="b">
        <f t="shared" si="1"/>
        <v>1</v>
      </c>
    </row>
    <row r="14" spans="2:6" x14ac:dyDescent="0.45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2" t="b">
        <f t="shared" si="1"/>
        <v>1</v>
      </c>
    </row>
    <row r="15" spans="2:6" x14ac:dyDescent="0.45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2" t="b">
        <f t="shared" si="1"/>
        <v>0</v>
      </c>
    </row>
    <row r="16" spans="2:6" x14ac:dyDescent="0.45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2" t="b">
        <f t="shared" si="1"/>
        <v>0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D5B4-F36D-45E5-A5B0-E549EE948362}">
  <dimension ref="B1:F16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6" width="10.59765625" customWidth="1"/>
  </cols>
  <sheetData>
    <row r="1" spans="2:6" ht="22.2" x14ac:dyDescent="0.45">
      <c r="B1" s="1" t="s">
        <v>0</v>
      </c>
    </row>
    <row r="2" spans="2:6" x14ac:dyDescent="0.45">
      <c r="B2" t="s">
        <v>1</v>
      </c>
    </row>
    <row r="3" spans="2:6" x14ac:dyDescent="0.45">
      <c r="B3" t="s">
        <v>39</v>
      </c>
    </row>
    <row r="5" spans="2:6" x14ac:dyDescent="0.45">
      <c r="F5" s="5" t="s">
        <v>2</v>
      </c>
    </row>
    <row r="6" spans="2:6" x14ac:dyDescent="0.45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2:6" x14ac:dyDescent="0.45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2" t="b">
        <f>OR(C7&gt;=4000000,D7&gt;=4000000)</f>
        <v>1</v>
      </c>
    </row>
    <row r="8" spans="2:6" x14ac:dyDescent="0.45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2" t="b">
        <f t="shared" ref="F8:F16" si="1">OR(C8&gt;=4000000,D8&gt;=4000000)</f>
        <v>0</v>
      </c>
    </row>
    <row r="9" spans="2:6" x14ac:dyDescent="0.45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2" t="b">
        <f t="shared" si="1"/>
        <v>1</v>
      </c>
    </row>
    <row r="10" spans="2:6" x14ac:dyDescent="0.45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2" t="b">
        <f t="shared" si="1"/>
        <v>1</v>
      </c>
    </row>
    <row r="11" spans="2:6" x14ac:dyDescent="0.45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2" t="b">
        <f t="shared" si="1"/>
        <v>0</v>
      </c>
    </row>
    <row r="12" spans="2:6" x14ac:dyDescent="0.45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2" t="b">
        <f t="shared" si="1"/>
        <v>0</v>
      </c>
    </row>
    <row r="13" spans="2:6" x14ac:dyDescent="0.45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2" t="b">
        <f t="shared" si="1"/>
        <v>1</v>
      </c>
    </row>
    <row r="14" spans="2:6" x14ac:dyDescent="0.45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2" t="b">
        <f t="shared" si="1"/>
        <v>1</v>
      </c>
    </row>
    <row r="15" spans="2:6" x14ac:dyDescent="0.45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2" t="b">
        <f t="shared" si="1"/>
        <v>1</v>
      </c>
    </row>
    <row r="16" spans="2:6" x14ac:dyDescent="0.45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2" t="b">
        <f t="shared" si="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BC59-AED5-4B5B-9AAC-4F28A2D3BF69}">
  <dimension ref="B1:F16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6" width="10.59765625" customWidth="1"/>
  </cols>
  <sheetData>
    <row r="1" spans="2:6" ht="22.2" x14ac:dyDescent="0.45">
      <c r="B1" s="1" t="s">
        <v>18</v>
      </c>
    </row>
    <row r="2" spans="2:6" x14ac:dyDescent="0.45">
      <c r="B2" t="s">
        <v>19</v>
      </c>
    </row>
    <row r="3" spans="2:6" x14ac:dyDescent="0.45">
      <c r="B3" t="s">
        <v>40</v>
      </c>
    </row>
    <row r="5" spans="2:6" x14ac:dyDescent="0.45">
      <c r="F5" s="5" t="s">
        <v>2</v>
      </c>
    </row>
    <row r="6" spans="2:6" x14ac:dyDescent="0.45">
      <c r="B6" s="4" t="s">
        <v>3</v>
      </c>
      <c r="C6" s="4" t="s">
        <v>4</v>
      </c>
      <c r="D6" s="4" t="s">
        <v>5</v>
      </c>
      <c r="E6" s="4" t="s">
        <v>6</v>
      </c>
      <c r="F6" s="4" t="s">
        <v>20</v>
      </c>
    </row>
    <row r="7" spans="2:6" x14ac:dyDescent="0.45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6" t="str">
        <f>IF(E7&gt;=7000000,"A","B")</f>
        <v>A</v>
      </c>
    </row>
    <row r="8" spans="2:6" x14ac:dyDescent="0.45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6" t="str">
        <f t="shared" ref="F8:F16" si="1">IF(E8&gt;=7000000,"A","B")</f>
        <v>B</v>
      </c>
    </row>
    <row r="9" spans="2:6" x14ac:dyDescent="0.45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6" t="str">
        <f t="shared" si="1"/>
        <v>A</v>
      </c>
    </row>
    <row r="10" spans="2:6" x14ac:dyDescent="0.45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6" t="str">
        <f t="shared" si="1"/>
        <v>A</v>
      </c>
    </row>
    <row r="11" spans="2:6" x14ac:dyDescent="0.45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6" t="str">
        <f t="shared" si="1"/>
        <v>B</v>
      </c>
    </row>
    <row r="12" spans="2:6" x14ac:dyDescent="0.45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6" t="str">
        <f t="shared" si="1"/>
        <v>B</v>
      </c>
    </row>
    <row r="13" spans="2:6" x14ac:dyDescent="0.45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6" t="str">
        <f t="shared" si="1"/>
        <v>A</v>
      </c>
    </row>
    <row r="14" spans="2:6" x14ac:dyDescent="0.45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6" t="str">
        <f t="shared" si="1"/>
        <v>A</v>
      </c>
    </row>
    <row r="15" spans="2:6" x14ac:dyDescent="0.45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6" t="str">
        <f t="shared" si="1"/>
        <v>A</v>
      </c>
    </row>
    <row r="16" spans="2:6" x14ac:dyDescent="0.45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6" t="str">
        <f t="shared" si="1"/>
        <v>B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10E2D-2C2D-4414-B4CB-9915C40990C0}">
  <dimension ref="B1:F16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6" width="10.59765625" customWidth="1"/>
  </cols>
  <sheetData>
    <row r="1" spans="2:6" ht="22.2" x14ac:dyDescent="0.45">
      <c r="B1" s="1" t="s">
        <v>18</v>
      </c>
    </row>
    <row r="2" spans="2:6" x14ac:dyDescent="0.45">
      <c r="B2" t="s">
        <v>21</v>
      </c>
    </row>
    <row r="3" spans="2:6" x14ac:dyDescent="0.45">
      <c r="B3" t="s">
        <v>41</v>
      </c>
    </row>
    <row r="5" spans="2:6" x14ac:dyDescent="0.45">
      <c r="F5" s="5" t="s">
        <v>2</v>
      </c>
    </row>
    <row r="6" spans="2:6" x14ac:dyDescent="0.45">
      <c r="B6" s="4" t="s">
        <v>3</v>
      </c>
      <c r="C6" s="4" t="s">
        <v>4</v>
      </c>
      <c r="D6" s="4" t="s">
        <v>5</v>
      </c>
      <c r="E6" s="4" t="s">
        <v>6</v>
      </c>
      <c r="F6" s="4" t="s">
        <v>20</v>
      </c>
    </row>
    <row r="7" spans="2:6" x14ac:dyDescent="0.45">
      <c r="B7" s="2" t="s">
        <v>8</v>
      </c>
      <c r="C7" s="12">
        <v>3800000</v>
      </c>
      <c r="D7" s="12">
        <v>4000000</v>
      </c>
      <c r="E7" s="3">
        <f t="shared" ref="E7:E16" si="0">SUM(C7:D7)</f>
        <v>7800000</v>
      </c>
      <c r="F7" s="6" t="str">
        <f>IF(AND(C7&gt;=4000000,D7&gt;=4000000),"A","B")</f>
        <v>B</v>
      </c>
    </row>
    <row r="8" spans="2:6" x14ac:dyDescent="0.45">
      <c r="B8" s="2" t="s">
        <v>9</v>
      </c>
      <c r="C8" s="12">
        <v>1550000</v>
      </c>
      <c r="D8" s="12">
        <v>2600000</v>
      </c>
      <c r="E8" s="3">
        <f t="shared" si="0"/>
        <v>4150000</v>
      </c>
      <c r="F8" s="6" t="str">
        <f t="shared" ref="F8:F16" si="1">IF(AND(C8&gt;=4000000,D8&gt;=4000000),"A","B")</f>
        <v>B</v>
      </c>
    </row>
    <row r="9" spans="2:6" x14ac:dyDescent="0.45">
      <c r="B9" s="2" t="s">
        <v>17</v>
      </c>
      <c r="C9" s="12">
        <v>2300000</v>
      </c>
      <c r="D9" s="12">
        <v>4700000</v>
      </c>
      <c r="E9" s="3">
        <f t="shared" si="0"/>
        <v>7000000</v>
      </c>
      <c r="F9" s="6" t="str">
        <f t="shared" si="1"/>
        <v>B</v>
      </c>
    </row>
    <row r="10" spans="2:6" x14ac:dyDescent="0.45">
      <c r="B10" s="2" t="s">
        <v>10</v>
      </c>
      <c r="C10" s="12">
        <v>4200000</v>
      </c>
      <c r="D10" s="12">
        <v>3600000</v>
      </c>
      <c r="E10" s="3">
        <f t="shared" si="0"/>
        <v>7800000</v>
      </c>
      <c r="F10" s="6" t="str">
        <f t="shared" si="1"/>
        <v>B</v>
      </c>
    </row>
    <row r="11" spans="2:6" x14ac:dyDescent="0.45">
      <c r="B11" s="2" t="s">
        <v>11</v>
      </c>
      <c r="C11" s="12">
        <v>1900000</v>
      </c>
      <c r="D11" s="12">
        <v>1500000</v>
      </c>
      <c r="E11" s="3">
        <f t="shared" si="0"/>
        <v>3400000</v>
      </c>
      <c r="F11" s="6" t="str">
        <f t="shared" si="1"/>
        <v>B</v>
      </c>
    </row>
    <row r="12" spans="2:6" x14ac:dyDescent="0.45">
      <c r="B12" s="2" t="s">
        <v>12</v>
      </c>
      <c r="C12" s="12">
        <v>3900000</v>
      </c>
      <c r="D12" s="12">
        <v>2300000</v>
      </c>
      <c r="E12" s="3">
        <f t="shared" si="0"/>
        <v>6200000</v>
      </c>
      <c r="F12" s="6" t="str">
        <f t="shared" si="1"/>
        <v>B</v>
      </c>
    </row>
    <row r="13" spans="2:6" x14ac:dyDescent="0.45">
      <c r="B13" s="2" t="s">
        <v>13</v>
      </c>
      <c r="C13" s="12">
        <v>4200000</v>
      </c>
      <c r="D13" s="12">
        <v>5800000</v>
      </c>
      <c r="E13" s="3">
        <f t="shared" si="0"/>
        <v>10000000</v>
      </c>
      <c r="F13" s="6" t="str">
        <f t="shared" si="1"/>
        <v>A</v>
      </c>
    </row>
    <row r="14" spans="2:6" x14ac:dyDescent="0.45">
      <c r="B14" s="2" t="s">
        <v>14</v>
      </c>
      <c r="C14" s="12">
        <v>4900000</v>
      </c>
      <c r="D14" s="12">
        <v>4500000</v>
      </c>
      <c r="E14" s="3">
        <f t="shared" si="0"/>
        <v>9400000</v>
      </c>
      <c r="F14" s="6" t="str">
        <f t="shared" si="1"/>
        <v>A</v>
      </c>
    </row>
    <row r="15" spans="2:6" x14ac:dyDescent="0.45">
      <c r="B15" s="2" t="s">
        <v>15</v>
      </c>
      <c r="C15" s="12">
        <v>3100000</v>
      </c>
      <c r="D15" s="12">
        <v>5100000</v>
      </c>
      <c r="E15" s="3">
        <f t="shared" si="0"/>
        <v>8200000</v>
      </c>
      <c r="F15" s="6" t="str">
        <f t="shared" si="1"/>
        <v>B</v>
      </c>
    </row>
    <row r="16" spans="2:6" x14ac:dyDescent="0.45">
      <c r="B16" s="2" t="s">
        <v>16</v>
      </c>
      <c r="C16" s="12">
        <v>3800000</v>
      </c>
      <c r="D16" s="12">
        <v>3100000</v>
      </c>
      <c r="E16" s="3">
        <f t="shared" si="0"/>
        <v>6900000</v>
      </c>
      <c r="F16" s="6" t="str">
        <f t="shared" si="1"/>
        <v>B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234AE-09A1-46DA-B696-772F384DEF47}">
  <dimension ref="B1:F17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6" width="10.59765625" customWidth="1"/>
  </cols>
  <sheetData>
    <row r="1" spans="2:6" ht="22.2" x14ac:dyDescent="0.45">
      <c r="B1" s="1" t="s">
        <v>18</v>
      </c>
    </row>
    <row r="2" spans="2:6" x14ac:dyDescent="0.45">
      <c r="B2" t="s">
        <v>19</v>
      </c>
    </row>
    <row r="3" spans="2:6" x14ac:dyDescent="0.45">
      <c r="B3" t="s">
        <v>42</v>
      </c>
    </row>
    <row r="4" spans="2:6" x14ac:dyDescent="0.45">
      <c r="B4" s="13" t="s">
        <v>68</v>
      </c>
    </row>
    <row r="6" spans="2:6" x14ac:dyDescent="0.45">
      <c r="F6" s="5" t="s">
        <v>2</v>
      </c>
    </row>
    <row r="7" spans="2:6" x14ac:dyDescent="0.45">
      <c r="B7" s="4" t="s">
        <v>3</v>
      </c>
      <c r="C7" s="4" t="s">
        <v>4</v>
      </c>
      <c r="D7" s="4" t="s">
        <v>5</v>
      </c>
      <c r="E7" s="4" t="s">
        <v>6</v>
      </c>
      <c r="F7" s="4" t="s">
        <v>20</v>
      </c>
    </row>
    <row r="8" spans="2:6" x14ac:dyDescent="0.45">
      <c r="B8" s="2" t="s">
        <v>8</v>
      </c>
      <c r="C8" s="12">
        <v>3800000</v>
      </c>
      <c r="D8" s="12">
        <v>4000000</v>
      </c>
      <c r="E8" s="3">
        <f t="shared" ref="E8:E17" si="0">SUM(C8:D8)</f>
        <v>7800000</v>
      </c>
      <c r="F8" s="6" t="str">
        <f>_xlfn.IFS(E8&gt;=8000000,"A",E8&gt;=6000000,"B",E8&gt;=4000000,"C",TRUE,"D")</f>
        <v>B</v>
      </c>
    </row>
    <row r="9" spans="2:6" x14ac:dyDescent="0.45">
      <c r="B9" s="2" t="s">
        <v>9</v>
      </c>
      <c r="C9" s="12">
        <v>1550000</v>
      </c>
      <c r="D9" s="12">
        <v>2600000</v>
      </c>
      <c r="E9" s="3">
        <f t="shared" si="0"/>
        <v>4150000</v>
      </c>
      <c r="F9" s="6" t="str">
        <f t="shared" ref="F9:F17" si="1">_xlfn.IFS(E9&gt;=8000000,"A",E9&gt;=6000000,"B",E9&gt;=4000000,"C",TRUE,"D")</f>
        <v>C</v>
      </c>
    </row>
    <row r="10" spans="2:6" x14ac:dyDescent="0.45">
      <c r="B10" s="2" t="s">
        <v>17</v>
      </c>
      <c r="C10" s="12">
        <v>2300000</v>
      </c>
      <c r="D10" s="12">
        <v>4700000</v>
      </c>
      <c r="E10" s="3">
        <f t="shared" si="0"/>
        <v>7000000</v>
      </c>
      <c r="F10" s="6" t="str">
        <f t="shared" si="1"/>
        <v>B</v>
      </c>
    </row>
    <row r="11" spans="2:6" x14ac:dyDescent="0.45">
      <c r="B11" s="2" t="s">
        <v>10</v>
      </c>
      <c r="C11" s="12">
        <v>4200000</v>
      </c>
      <c r="D11" s="12">
        <v>3600000</v>
      </c>
      <c r="E11" s="3">
        <f t="shared" si="0"/>
        <v>7800000</v>
      </c>
      <c r="F11" s="6" t="str">
        <f t="shared" si="1"/>
        <v>B</v>
      </c>
    </row>
    <row r="12" spans="2:6" x14ac:dyDescent="0.45">
      <c r="B12" s="2" t="s">
        <v>11</v>
      </c>
      <c r="C12" s="12">
        <v>1900000</v>
      </c>
      <c r="D12" s="12">
        <v>1500000</v>
      </c>
      <c r="E12" s="3">
        <f t="shared" si="0"/>
        <v>3400000</v>
      </c>
      <c r="F12" s="6" t="str">
        <f t="shared" si="1"/>
        <v>D</v>
      </c>
    </row>
    <row r="13" spans="2:6" x14ac:dyDescent="0.45">
      <c r="B13" s="2" t="s">
        <v>12</v>
      </c>
      <c r="C13" s="12">
        <v>3900000</v>
      </c>
      <c r="D13" s="12">
        <v>2300000</v>
      </c>
      <c r="E13" s="3">
        <f t="shared" si="0"/>
        <v>6200000</v>
      </c>
      <c r="F13" s="6" t="str">
        <f t="shared" si="1"/>
        <v>B</v>
      </c>
    </row>
    <row r="14" spans="2:6" x14ac:dyDescent="0.45">
      <c r="B14" s="2" t="s">
        <v>13</v>
      </c>
      <c r="C14" s="12">
        <v>4200000</v>
      </c>
      <c r="D14" s="12">
        <v>5800000</v>
      </c>
      <c r="E14" s="3">
        <f t="shared" si="0"/>
        <v>10000000</v>
      </c>
      <c r="F14" s="6" t="str">
        <f t="shared" si="1"/>
        <v>A</v>
      </c>
    </row>
    <row r="15" spans="2:6" x14ac:dyDescent="0.45">
      <c r="B15" s="2" t="s">
        <v>14</v>
      </c>
      <c r="C15" s="12">
        <v>4900000</v>
      </c>
      <c r="D15" s="12">
        <v>4500000</v>
      </c>
      <c r="E15" s="3">
        <f t="shared" si="0"/>
        <v>9400000</v>
      </c>
      <c r="F15" s="6" t="str">
        <f t="shared" si="1"/>
        <v>A</v>
      </c>
    </row>
    <row r="16" spans="2:6" x14ac:dyDescent="0.45">
      <c r="B16" s="2" t="s">
        <v>15</v>
      </c>
      <c r="C16" s="12">
        <v>3100000</v>
      </c>
      <c r="D16" s="12">
        <v>5100000</v>
      </c>
      <c r="E16" s="3">
        <f t="shared" si="0"/>
        <v>8200000</v>
      </c>
      <c r="F16" s="6" t="str">
        <f t="shared" si="1"/>
        <v>A</v>
      </c>
    </row>
    <row r="17" spans="2:6" x14ac:dyDescent="0.45">
      <c r="B17" s="2" t="s">
        <v>16</v>
      </c>
      <c r="C17" s="12">
        <v>3800000</v>
      </c>
      <c r="D17" s="12">
        <v>3100000</v>
      </c>
      <c r="E17" s="3">
        <f t="shared" si="0"/>
        <v>6900000</v>
      </c>
      <c r="F17" s="6" t="str">
        <f t="shared" si="1"/>
        <v>B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F86B6-E081-4531-9CA2-D441E8144791}">
  <dimension ref="B1:I16"/>
  <sheetViews>
    <sheetView workbookViewId="0"/>
  </sheetViews>
  <sheetFormatPr defaultRowHeight="18" x14ac:dyDescent="0.45"/>
  <cols>
    <col min="1" max="1" width="2.59765625" customWidth="1"/>
    <col min="2" max="10" width="10.59765625" customWidth="1"/>
    <col min="11" max="11" width="12.59765625" customWidth="1"/>
  </cols>
  <sheetData>
    <row r="1" spans="2:9" ht="22.8" thickBot="1" x14ac:dyDescent="0.5">
      <c r="B1" s="1" t="s">
        <v>43</v>
      </c>
    </row>
    <row r="2" spans="2:9" x14ac:dyDescent="0.45">
      <c r="B2" s="34" t="s">
        <v>44</v>
      </c>
      <c r="C2" s="36"/>
      <c r="D2" s="28" t="s">
        <v>45</v>
      </c>
      <c r="E2" s="36"/>
      <c r="F2" s="28" t="s">
        <v>46</v>
      </c>
      <c r="G2" s="36"/>
      <c r="H2" s="28" t="s">
        <v>3</v>
      </c>
      <c r="I2" s="29"/>
    </row>
    <row r="3" spans="2:9" ht="18.600000000000001" thickBot="1" x14ac:dyDescent="0.5">
      <c r="B3" s="30">
        <v>43983</v>
      </c>
      <c r="C3" s="31"/>
      <c r="D3" s="32">
        <v>2001112</v>
      </c>
      <c r="E3" s="32"/>
      <c r="F3" s="32" t="s">
        <v>47</v>
      </c>
      <c r="G3" s="32"/>
      <c r="H3" s="32" t="s">
        <v>67</v>
      </c>
      <c r="I3" s="33"/>
    </row>
    <row r="4" spans="2:9" ht="18.600000000000001" thickBot="1" x14ac:dyDescent="0.5"/>
    <row r="5" spans="2:9" x14ac:dyDescent="0.45">
      <c r="B5" s="34" t="s">
        <v>48</v>
      </c>
      <c r="C5" s="35"/>
      <c r="D5" s="36"/>
      <c r="E5" s="28" t="s">
        <v>49</v>
      </c>
      <c r="F5" s="36"/>
      <c r="G5" s="28" t="s">
        <v>50</v>
      </c>
      <c r="H5" s="35"/>
      <c r="I5" s="29"/>
    </row>
    <row r="6" spans="2:9" ht="18.600000000000001" thickBot="1" x14ac:dyDescent="0.5">
      <c r="B6" s="14" t="s">
        <v>65</v>
      </c>
      <c r="C6" s="37" t="str">
        <f>_xlfn.SWITCH(B6,"A","日帰出張","B","宿泊出張","区分を入力")</f>
        <v>日帰出張</v>
      </c>
      <c r="D6" s="38"/>
      <c r="E6" s="45" t="s">
        <v>51</v>
      </c>
      <c r="F6" s="46"/>
      <c r="G6" s="37" t="s">
        <v>52</v>
      </c>
      <c r="H6" s="43"/>
      <c r="I6" s="44"/>
    </row>
    <row r="7" spans="2:9" ht="24" customHeight="1" thickBot="1" x14ac:dyDescent="0.5">
      <c r="B7" s="24" t="s">
        <v>66</v>
      </c>
    </row>
    <row r="8" spans="2:9" x14ac:dyDescent="0.45">
      <c r="B8" s="25" t="s">
        <v>53</v>
      </c>
      <c r="C8" s="26" t="s">
        <v>54</v>
      </c>
      <c r="D8" s="26" t="s">
        <v>55</v>
      </c>
      <c r="E8" s="26" t="s">
        <v>56</v>
      </c>
      <c r="F8" s="26" t="s">
        <v>57</v>
      </c>
      <c r="G8" s="26" t="s">
        <v>58</v>
      </c>
      <c r="H8" s="26" t="s">
        <v>59</v>
      </c>
      <c r="I8" s="27" t="s">
        <v>60</v>
      </c>
    </row>
    <row r="9" spans="2:9" x14ac:dyDescent="0.45">
      <c r="B9" s="15">
        <v>1</v>
      </c>
      <c r="C9" s="16">
        <v>43971</v>
      </c>
      <c r="D9" s="2" t="s">
        <v>61</v>
      </c>
      <c r="E9" s="2" t="s">
        <v>51</v>
      </c>
      <c r="F9" s="17">
        <v>11090</v>
      </c>
      <c r="G9" s="2" t="s">
        <v>51</v>
      </c>
      <c r="H9" s="17">
        <v>8500</v>
      </c>
      <c r="I9" s="18">
        <f>IF(SUM(H9,F9)=0,"",SUM(H9,F9))</f>
        <v>19590</v>
      </c>
    </row>
    <row r="10" spans="2:9" x14ac:dyDescent="0.45">
      <c r="B10" s="15">
        <v>2</v>
      </c>
      <c r="C10" s="16">
        <v>43972</v>
      </c>
      <c r="D10" s="2"/>
      <c r="E10" s="2"/>
      <c r="F10" s="17">
        <v>1040</v>
      </c>
      <c r="G10" s="2" t="s">
        <v>51</v>
      </c>
      <c r="H10" s="17">
        <v>8500</v>
      </c>
      <c r="I10" s="18">
        <f t="shared" ref="I10:I13" si="0">IF(SUM(H10,F10)=0,"",SUM(H10,F10))</f>
        <v>9540</v>
      </c>
    </row>
    <row r="11" spans="2:9" x14ac:dyDescent="0.45">
      <c r="B11" s="15">
        <v>3</v>
      </c>
      <c r="C11" s="16">
        <v>43973</v>
      </c>
      <c r="D11" s="2" t="s">
        <v>51</v>
      </c>
      <c r="E11" s="2" t="s">
        <v>61</v>
      </c>
      <c r="F11" s="17">
        <v>11090</v>
      </c>
      <c r="G11" s="2"/>
      <c r="H11" s="17"/>
      <c r="I11" s="18">
        <f t="shared" si="0"/>
        <v>11090</v>
      </c>
    </row>
    <row r="12" spans="2:9" x14ac:dyDescent="0.45">
      <c r="B12" s="15">
        <v>4</v>
      </c>
      <c r="C12" s="16"/>
      <c r="D12" s="2"/>
      <c r="E12" s="2"/>
      <c r="F12" s="17"/>
      <c r="G12" s="2"/>
      <c r="H12" s="17"/>
      <c r="I12" s="18" t="str">
        <f t="shared" si="0"/>
        <v/>
      </c>
    </row>
    <row r="13" spans="2:9" ht="18.600000000000001" thickBot="1" x14ac:dyDescent="0.5">
      <c r="B13" s="14">
        <v>5</v>
      </c>
      <c r="C13" s="19"/>
      <c r="D13" s="20"/>
      <c r="E13" s="20"/>
      <c r="F13" s="21"/>
      <c r="G13" s="2"/>
      <c r="H13" s="17"/>
      <c r="I13" s="18" t="str">
        <f t="shared" si="0"/>
        <v/>
      </c>
    </row>
    <row r="14" spans="2:9" x14ac:dyDescent="0.45">
      <c r="G14" s="39" t="s">
        <v>62</v>
      </c>
      <c r="H14" s="40"/>
      <c r="I14" s="18">
        <f>SUM(I9:I13)</f>
        <v>40220</v>
      </c>
    </row>
    <row r="15" spans="2:9" x14ac:dyDescent="0.45">
      <c r="G15" s="39" t="s">
        <v>63</v>
      </c>
      <c r="H15" s="40"/>
      <c r="I15" s="22">
        <v>60000</v>
      </c>
    </row>
    <row r="16" spans="2:9" ht="18.600000000000001" thickBot="1" x14ac:dyDescent="0.5">
      <c r="G16" s="41" t="s">
        <v>64</v>
      </c>
      <c r="H16" s="42"/>
      <c r="I16" s="23">
        <f>I15-I14</f>
        <v>19780</v>
      </c>
    </row>
  </sheetData>
  <mergeCells count="17">
    <mergeCell ref="G15:H15"/>
    <mergeCell ref="G16:H16"/>
    <mergeCell ref="G5:I5"/>
    <mergeCell ref="G6:I6"/>
    <mergeCell ref="E5:F5"/>
    <mergeCell ref="E6:F6"/>
    <mergeCell ref="G14:H14"/>
    <mergeCell ref="B5:D5"/>
    <mergeCell ref="C6:D6"/>
    <mergeCell ref="B2:C2"/>
    <mergeCell ref="D2:E2"/>
    <mergeCell ref="F2:G2"/>
    <mergeCell ref="H2:I2"/>
    <mergeCell ref="B3:C3"/>
    <mergeCell ref="D3:E3"/>
    <mergeCell ref="F3:G3"/>
    <mergeCell ref="H3:I3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1456E-9021-4964-8B02-E4FB72115F4C}">
  <dimension ref="B1:F21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3" width="18.59765625" customWidth="1"/>
    <col min="4" max="4" width="6.59765625" customWidth="1"/>
    <col min="5" max="5" width="10.19921875" bestFit="1" customWidth="1"/>
    <col min="6" max="6" width="10.59765625" customWidth="1"/>
  </cols>
  <sheetData>
    <row r="1" spans="2:6" ht="22.2" x14ac:dyDescent="0.45">
      <c r="B1" s="1" t="s">
        <v>22</v>
      </c>
    </row>
    <row r="2" spans="2:6" ht="18.600000000000001" thickBot="1" x14ac:dyDescent="0.5"/>
    <row r="3" spans="2:6" ht="22.8" thickTop="1" thickBot="1" x14ac:dyDescent="0.5">
      <c r="B3" s="11" t="s">
        <v>23</v>
      </c>
      <c r="C3" s="11" t="s">
        <v>24</v>
      </c>
      <c r="D3" s="11" t="s">
        <v>25</v>
      </c>
      <c r="E3" s="11" t="s">
        <v>26</v>
      </c>
      <c r="F3" s="11" t="s">
        <v>27</v>
      </c>
    </row>
    <row r="4" spans="2:6" ht="19.2" thickTop="1" thickBot="1" x14ac:dyDescent="0.5">
      <c r="B4" s="7">
        <v>43865</v>
      </c>
      <c r="C4" s="8" t="s">
        <v>28</v>
      </c>
      <c r="D4" s="8">
        <v>20</v>
      </c>
      <c r="E4" s="8">
        <v>16</v>
      </c>
      <c r="F4" s="8">
        <f>IFERROR(E4/D4,"入力待ち")</f>
        <v>0.8</v>
      </c>
    </row>
    <row r="5" spans="2:6" ht="18.600000000000001" thickBot="1" x14ac:dyDescent="0.5">
      <c r="B5" s="9">
        <v>43866</v>
      </c>
      <c r="C5" s="10" t="s">
        <v>29</v>
      </c>
      <c r="D5" s="10">
        <v>20</v>
      </c>
      <c r="E5" s="10">
        <v>19</v>
      </c>
      <c r="F5" s="10">
        <f t="shared" ref="F5:F21" si="0">IFERROR(E5/D5,"入力待ち")</f>
        <v>0.95</v>
      </c>
    </row>
    <row r="6" spans="2:6" ht="18.600000000000001" thickBot="1" x14ac:dyDescent="0.5">
      <c r="B6" s="9">
        <v>43868</v>
      </c>
      <c r="C6" s="10" t="s">
        <v>30</v>
      </c>
      <c r="D6" s="10"/>
      <c r="E6" s="10"/>
      <c r="F6" s="10" t="str">
        <f t="shared" si="0"/>
        <v>入力待ち</v>
      </c>
    </row>
    <row r="7" spans="2:6" ht="18.600000000000001" thickBot="1" x14ac:dyDescent="0.5">
      <c r="B7" s="9">
        <v>43872</v>
      </c>
      <c r="C7" s="10" t="s">
        <v>31</v>
      </c>
      <c r="D7" s="10"/>
      <c r="E7" s="10"/>
      <c r="F7" s="10" t="str">
        <f t="shared" si="0"/>
        <v>入力待ち</v>
      </c>
    </row>
    <row r="8" spans="2:6" ht="18.600000000000001" thickBot="1" x14ac:dyDescent="0.5">
      <c r="B8" s="9">
        <v>43878</v>
      </c>
      <c r="C8" s="10" t="s">
        <v>32</v>
      </c>
      <c r="D8" s="10"/>
      <c r="E8" s="10"/>
      <c r="F8" s="10" t="str">
        <f t="shared" si="0"/>
        <v>入力待ち</v>
      </c>
    </row>
    <row r="9" spans="2:6" ht="18.600000000000001" thickBot="1" x14ac:dyDescent="0.5">
      <c r="B9" s="9">
        <v>43879</v>
      </c>
      <c r="C9" s="10" t="s">
        <v>33</v>
      </c>
      <c r="D9" s="10"/>
      <c r="E9" s="10"/>
      <c r="F9" s="10" t="str">
        <f t="shared" si="0"/>
        <v>入力待ち</v>
      </c>
    </row>
    <row r="10" spans="2:6" ht="18.600000000000001" thickBot="1" x14ac:dyDescent="0.5">
      <c r="B10" s="9">
        <v>43880</v>
      </c>
      <c r="C10" s="10" t="s">
        <v>34</v>
      </c>
      <c r="D10" s="10"/>
      <c r="E10" s="10"/>
      <c r="F10" s="10" t="str">
        <f t="shared" si="0"/>
        <v>入力待ち</v>
      </c>
    </row>
    <row r="11" spans="2:6" ht="18.600000000000001" thickBot="1" x14ac:dyDescent="0.5">
      <c r="B11" s="9">
        <v>43882</v>
      </c>
      <c r="C11" s="10" t="s">
        <v>35</v>
      </c>
      <c r="D11" s="10"/>
      <c r="E11" s="10"/>
      <c r="F11" s="10" t="str">
        <f t="shared" si="0"/>
        <v>入力待ち</v>
      </c>
    </row>
    <row r="12" spans="2:6" ht="18.600000000000001" thickBot="1" x14ac:dyDescent="0.5">
      <c r="B12" s="9">
        <v>43913</v>
      </c>
      <c r="C12" s="10" t="s">
        <v>36</v>
      </c>
      <c r="D12" s="10"/>
      <c r="E12" s="10"/>
      <c r="F12" s="10" t="str">
        <f t="shared" si="0"/>
        <v>入力待ち</v>
      </c>
    </row>
    <row r="13" spans="2:6" ht="18.600000000000001" thickBot="1" x14ac:dyDescent="0.5">
      <c r="B13" s="9">
        <v>43914</v>
      </c>
      <c r="C13" s="10" t="s">
        <v>37</v>
      </c>
      <c r="D13" s="10"/>
      <c r="E13" s="10"/>
      <c r="F13" s="10" t="str">
        <f t="shared" si="0"/>
        <v>入力待ち</v>
      </c>
    </row>
    <row r="14" spans="2:6" ht="18.600000000000001" thickBot="1" x14ac:dyDescent="0.5">
      <c r="B14" s="9">
        <v>43923</v>
      </c>
      <c r="C14" s="10" t="s">
        <v>28</v>
      </c>
      <c r="D14" s="10"/>
      <c r="E14" s="10"/>
      <c r="F14" s="10" t="str">
        <f t="shared" si="0"/>
        <v>入力待ち</v>
      </c>
    </row>
    <row r="15" spans="2:6" ht="18.600000000000001" thickBot="1" x14ac:dyDescent="0.5">
      <c r="B15" s="9">
        <v>43925</v>
      </c>
      <c r="C15" s="10" t="s">
        <v>29</v>
      </c>
      <c r="D15" s="10"/>
      <c r="E15" s="10"/>
      <c r="F15" s="10" t="str">
        <f t="shared" si="0"/>
        <v>入力待ち</v>
      </c>
    </row>
    <row r="16" spans="2:6" ht="18.600000000000001" thickBot="1" x14ac:dyDescent="0.5">
      <c r="B16" s="9">
        <v>43927</v>
      </c>
      <c r="C16" s="10" t="s">
        <v>30</v>
      </c>
      <c r="D16" s="10"/>
      <c r="E16" s="10"/>
      <c r="F16" s="10" t="str">
        <f t="shared" si="0"/>
        <v>入力待ち</v>
      </c>
    </row>
    <row r="17" spans="2:6" ht="18.600000000000001" thickBot="1" x14ac:dyDescent="0.5">
      <c r="B17" s="9">
        <v>43930</v>
      </c>
      <c r="C17" s="10" t="s">
        <v>31</v>
      </c>
      <c r="D17" s="10"/>
      <c r="E17" s="10"/>
      <c r="F17" s="10" t="str">
        <f t="shared" si="0"/>
        <v>入力待ち</v>
      </c>
    </row>
    <row r="18" spans="2:6" ht="18.600000000000001" thickBot="1" x14ac:dyDescent="0.5">
      <c r="B18" s="9">
        <v>43931</v>
      </c>
      <c r="C18" s="10" t="s">
        <v>32</v>
      </c>
      <c r="D18" s="10"/>
      <c r="E18" s="10"/>
      <c r="F18" s="10" t="str">
        <f t="shared" si="0"/>
        <v>入力待ち</v>
      </c>
    </row>
    <row r="19" spans="2:6" ht="18.600000000000001" thickBot="1" x14ac:dyDescent="0.5">
      <c r="B19" s="9">
        <v>43937</v>
      </c>
      <c r="C19" s="10" t="s">
        <v>33</v>
      </c>
      <c r="D19" s="10"/>
      <c r="E19" s="10"/>
      <c r="F19" s="10" t="str">
        <f t="shared" si="0"/>
        <v>入力待ち</v>
      </c>
    </row>
    <row r="20" spans="2:6" ht="18.600000000000001" thickBot="1" x14ac:dyDescent="0.5">
      <c r="B20" s="9">
        <v>43938</v>
      </c>
      <c r="C20" s="10" t="s">
        <v>34</v>
      </c>
      <c r="D20" s="10"/>
      <c r="E20" s="10"/>
      <c r="F20" s="10" t="str">
        <f t="shared" si="0"/>
        <v>入力待ち</v>
      </c>
    </row>
    <row r="21" spans="2:6" ht="18.600000000000001" thickBot="1" x14ac:dyDescent="0.5">
      <c r="B21" s="9">
        <v>43943</v>
      </c>
      <c r="C21" s="10" t="s">
        <v>35</v>
      </c>
      <c r="D21" s="10"/>
      <c r="E21" s="10"/>
      <c r="F21" s="10" t="str">
        <f t="shared" si="0"/>
        <v>入力待ち</v>
      </c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3-1</vt:lpstr>
      <vt:lpstr>3-2</vt:lpstr>
      <vt:lpstr>3-3</vt:lpstr>
      <vt:lpstr>3-4</vt:lpstr>
      <vt:lpstr>3-5(2019)</vt:lpstr>
      <vt:lpstr>3-6(2019)</vt:lpstr>
      <vt:lpstr>3-7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2020-02-27T08:33:35Z</dcterms:created>
  <dcterms:modified xsi:type="dcterms:W3CDTF">2020-04-13T01:27:12Z</dcterms:modified>
</cp:coreProperties>
</file>