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67_関数ブック\05_題材\03_最終\仕事に使えるExcel関数ブック2019／2016／2013\実習用\"/>
    </mc:Choice>
  </mc:AlternateContent>
  <xr:revisionPtr revIDLastSave="0" documentId="13_ncr:1_{3CCAEB64-B351-45CC-9988-70E43C0FF6E3}" xr6:coauthVersionLast="36" xr6:coauthVersionMax="45" xr10:uidLastSave="{00000000-0000-0000-0000-000000000000}"/>
  <bookViews>
    <workbookView xWindow="0" yWindow="0" windowWidth="15360" windowHeight="8865" xr2:uid="{428F9D25-CA5B-444F-89D3-7A86FB436286}"/>
  </bookViews>
  <sheets>
    <sheet name="2-1" sheetId="1" r:id="rId1"/>
    <sheet name="2-2" sheetId="14" r:id="rId2"/>
    <sheet name="2-3" sheetId="3" r:id="rId3"/>
    <sheet name="2-4" sheetId="4" r:id="rId4"/>
    <sheet name="2-5" sheetId="5" r:id="rId5"/>
    <sheet name="2-6" sheetId="6" r:id="rId6"/>
    <sheet name="2-7" sheetId="7" r:id="rId7"/>
    <sheet name="2-8" sheetId="8" r:id="rId8"/>
    <sheet name="2-9" sheetId="9" r:id="rId9"/>
    <sheet name="2-10" sheetId="10" r:id="rId10"/>
    <sheet name="2-11" sheetId="11" r:id="rId11"/>
  </sheets>
  <definedNames>
    <definedName name="_xlnm._FilterDatabase" localSheetId="3" hidden="1">'2-4'!$B$5:$H$140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4" l="1"/>
  <c r="F5" i="8" l="1"/>
  <c r="F6" i="8"/>
  <c r="F7" i="8"/>
  <c r="F9" i="8"/>
  <c r="F10" i="8"/>
  <c r="F11" i="8"/>
  <c r="F8" i="8"/>
  <c r="G7" i="4" l="1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6" i="4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2" i="3"/>
  <c r="G3" i="14"/>
  <c r="G4" i="14"/>
  <c r="G5" i="14"/>
  <c r="G6" i="14"/>
  <c r="G7" i="14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41" i="14"/>
  <c r="G42" i="14"/>
  <c r="G43" i="14"/>
  <c r="G44" i="14"/>
  <c r="G45" i="14"/>
  <c r="G46" i="14"/>
  <c r="G2" i="14"/>
  <c r="F46" i="14"/>
  <c r="F45" i="14"/>
  <c r="F44" i="14"/>
  <c r="F43" i="14"/>
  <c r="F42" i="14"/>
  <c r="F41" i="14"/>
  <c r="F40" i="14"/>
  <c r="F39" i="14"/>
  <c r="F38" i="14"/>
  <c r="F37" i="14"/>
  <c r="F36" i="14"/>
  <c r="F35" i="14"/>
  <c r="F34" i="14"/>
  <c r="F33" i="14"/>
  <c r="F32" i="14"/>
  <c r="F31" i="14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/>
  <c r="F16" i="14"/>
  <c r="F15" i="14"/>
  <c r="F14" i="14"/>
  <c r="F13" i="14"/>
  <c r="F12" i="14"/>
  <c r="F11" i="14"/>
  <c r="F10" i="14"/>
  <c r="F9" i="14"/>
  <c r="F8" i="14"/>
  <c r="F7" i="14"/>
  <c r="F6" i="14"/>
  <c r="F5" i="14"/>
  <c r="F4" i="14"/>
  <c r="F3" i="14"/>
  <c r="F2" i="14"/>
  <c r="J5" i="3"/>
  <c r="D12" i="11" l="1"/>
  <c r="E12" i="11"/>
  <c r="F12" i="11"/>
  <c r="G4" i="11"/>
  <c r="G5" i="11"/>
  <c r="G6" i="11"/>
  <c r="G7" i="11"/>
  <c r="G8" i="11"/>
  <c r="G9" i="11"/>
  <c r="G10" i="11"/>
  <c r="G11" i="11"/>
  <c r="G12" i="11" l="1"/>
  <c r="F6" i="7" l="1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5" i="7"/>
  <c r="F19" i="5" l="1"/>
  <c r="F2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8" i="3"/>
  <c r="F17" i="3"/>
  <c r="F20" i="3"/>
  <c r="F19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40" i="3"/>
  <c r="F39" i="3"/>
  <c r="F41" i="3"/>
  <c r="F42" i="3"/>
  <c r="F46" i="3"/>
  <c r="F44" i="3"/>
  <c r="F45" i="3"/>
  <c r="F43" i="3"/>
  <c r="F3" i="3"/>
</calcChain>
</file>

<file path=xl/sharedStrings.xml><?xml version="1.0" encoding="utf-8"?>
<sst xmlns="http://schemas.openxmlformats.org/spreadsheetml/2006/main" count="541" uniqueCount="191">
  <si>
    <t>単位：千円</t>
    <rPh sb="0" eb="2">
      <t>タンイ</t>
    </rPh>
    <rPh sb="3" eb="5">
      <t>センエン</t>
    </rPh>
    <phoneticPr fontId="5"/>
  </si>
  <si>
    <t>地区</t>
    <rPh sb="0" eb="2">
      <t>チク</t>
    </rPh>
    <phoneticPr fontId="5"/>
  </si>
  <si>
    <t>店舗</t>
    <rPh sb="0" eb="2">
      <t>テンポ</t>
    </rPh>
    <phoneticPr fontId="5"/>
  </si>
  <si>
    <t>2017年度</t>
    <rPh sb="4" eb="5">
      <t>ネン</t>
    </rPh>
    <rPh sb="5" eb="6">
      <t>ド</t>
    </rPh>
    <phoneticPr fontId="5"/>
  </si>
  <si>
    <t>2018年度</t>
    <rPh sb="4" eb="5">
      <t>ネン</t>
    </rPh>
    <rPh sb="5" eb="6">
      <t>ド</t>
    </rPh>
    <phoneticPr fontId="5"/>
  </si>
  <si>
    <t>2019年度</t>
    <rPh sb="4" eb="5">
      <t>ネン</t>
    </rPh>
    <rPh sb="5" eb="6">
      <t>ド</t>
    </rPh>
    <phoneticPr fontId="5"/>
  </si>
  <si>
    <t>関東</t>
    <rPh sb="0" eb="2">
      <t>カントウ</t>
    </rPh>
    <phoneticPr fontId="5"/>
  </si>
  <si>
    <t>渋谷</t>
    <rPh sb="0" eb="2">
      <t>シブヤ</t>
    </rPh>
    <phoneticPr fontId="5"/>
  </si>
  <si>
    <t>新宿</t>
    <rPh sb="0" eb="2">
      <t>シンジュク</t>
    </rPh>
    <phoneticPr fontId="5"/>
  </si>
  <si>
    <t>八王子</t>
    <rPh sb="0" eb="3">
      <t>ハチオウジ</t>
    </rPh>
    <phoneticPr fontId="5"/>
  </si>
  <si>
    <t>横浜</t>
    <rPh sb="0" eb="2">
      <t>ヨコハマ</t>
    </rPh>
    <phoneticPr fontId="5"/>
  </si>
  <si>
    <t>関西</t>
    <rPh sb="0" eb="2">
      <t>カンサイ</t>
    </rPh>
    <phoneticPr fontId="5"/>
  </si>
  <si>
    <t>梅田</t>
    <rPh sb="0" eb="2">
      <t>ウメダ</t>
    </rPh>
    <phoneticPr fontId="5"/>
  </si>
  <si>
    <t>なんば</t>
    <phoneticPr fontId="4"/>
  </si>
  <si>
    <t>京都</t>
    <rPh sb="0" eb="2">
      <t>キョウト</t>
    </rPh>
    <phoneticPr fontId="5"/>
  </si>
  <si>
    <t>三宮</t>
    <rPh sb="0" eb="2">
      <t>サンノミヤ</t>
    </rPh>
    <phoneticPr fontId="5"/>
  </si>
  <si>
    <t>合計</t>
    <rPh sb="0" eb="2">
      <t>ゴウケイ</t>
    </rPh>
    <phoneticPr fontId="5"/>
  </si>
  <si>
    <t>数量</t>
    <rPh sb="0" eb="2">
      <t>スウリョウ</t>
    </rPh>
    <phoneticPr fontId="5"/>
  </si>
  <si>
    <t>売上金額</t>
    <rPh sb="0" eb="2">
      <t>ウリアゲ</t>
    </rPh>
    <rPh sb="2" eb="4">
      <t>キンガク</t>
    </rPh>
    <phoneticPr fontId="5"/>
  </si>
  <si>
    <t>消費税</t>
    <rPh sb="0" eb="3">
      <t>ショウヒゼイ</t>
    </rPh>
    <phoneticPr fontId="5"/>
  </si>
  <si>
    <t>合計</t>
    <rPh sb="0" eb="1">
      <t>ゴウ</t>
    </rPh>
    <rPh sb="1" eb="2">
      <t>ケイ</t>
    </rPh>
    <phoneticPr fontId="5"/>
  </si>
  <si>
    <t>会員No.</t>
    <rPh sb="0" eb="2">
      <t>カイイン</t>
    </rPh>
    <phoneticPr fontId="5"/>
  </si>
  <si>
    <t>氏名</t>
    <rPh sb="0" eb="2">
      <t>シメイ</t>
    </rPh>
    <phoneticPr fontId="5"/>
  </si>
  <si>
    <t>消費税率</t>
    <rPh sb="0" eb="3">
      <t>ショウヒゼイ</t>
    </rPh>
    <rPh sb="3" eb="4">
      <t>リツ</t>
    </rPh>
    <phoneticPr fontId="5"/>
  </si>
  <si>
    <t>村瀬　稔彦</t>
    <rPh sb="0" eb="2">
      <t>ムラセ</t>
    </rPh>
    <rPh sb="3" eb="5">
      <t>トシヒコ</t>
    </rPh>
    <phoneticPr fontId="5"/>
  </si>
  <si>
    <t>野中　敏也</t>
    <rPh sb="0" eb="2">
      <t>ノナカ</t>
    </rPh>
    <rPh sb="3" eb="5">
      <t>トシヤ</t>
    </rPh>
    <phoneticPr fontId="5"/>
  </si>
  <si>
    <t>草野　萌子</t>
    <rPh sb="0" eb="2">
      <t>クサノ</t>
    </rPh>
    <rPh sb="3" eb="5">
      <t>モエコ</t>
    </rPh>
    <phoneticPr fontId="5"/>
  </si>
  <si>
    <t>近藤　真央</t>
    <rPh sb="0" eb="2">
      <t>コンドウ</t>
    </rPh>
    <rPh sb="3" eb="5">
      <t>マオ</t>
    </rPh>
    <phoneticPr fontId="5"/>
  </si>
  <si>
    <t>坂井　早苗</t>
    <rPh sb="0" eb="2">
      <t>サカイ</t>
    </rPh>
    <rPh sb="3" eb="5">
      <t>サナエ</t>
    </rPh>
    <phoneticPr fontId="5"/>
  </si>
  <si>
    <t>鈴木　保一</t>
    <rPh sb="0" eb="2">
      <t>スズキ</t>
    </rPh>
    <rPh sb="3" eb="5">
      <t>ヤスカズ</t>
    </rPh>
    <phoneticPr fontId="5"/>
  </si>
  <si>
    <t>布施　友香</t>
    <rPh sb="0" eb="2">
      <t>フセ</t>
    </rPh>
    <rPh sb="3" eb="5">
      <t>ユカ</t>
    </rPh>
    <phoneticPr fontId="5"/>
  </si>
  <si>
    <t>井戸　剛</t>
    <rPh sb="0" eb="2">
      <t>イド</t>
    </rPh>
    <rPh sb="3" eb="4">
      <t>ツヨシ</t>
    </rPh>
    <phoneticPr fontId="5"/>
  </si>
  <si>
    <t>天野　真未</t>
    <rPh sb="0" eb="2">
      <t>アマノ</t>
    </rPh>
    <rPh sb="3" eb="5">
      <t>マミ</t>
    </rPh>
    <phoneticPr fontId="5"/>
  </si>
  <si>
    <t>山城　まり</t>
    <rPh sb="0" eb="2">
      <t>ヤマシロ</t>
    </rPh>
    <phoneticPr fontId="5"/>
  </si>
  <si>
    <t>坂本　誠</t>
    <rPh sb="0" eb="2">
      <t>サカモト</t>
    </rPh>
    <rPh sb="3" eb="4">
      <t>マコト</t>
    </rPh>
    <phoneticPr fontId="5"/>
  </si>
  <si>
    <t>大月　賢一郎</t>
    <rPh sb="0" eb="2">
      <t>オオツキ</t>
    </rPh>
    <rPh sb="3" eb="6">
      <t>ケンイチロウ</t>
    </rPh>
    <phoneticPr fontId="5"/>
  </si>
  <si>
    <t>佐々木　喜一</t>
    <rPh sb="0" eb="3">
      <t>ササキ</t>
    </rPh>
    <rPh sb="4" eb="6">
      <t>キイチ</t>
    </rPh>
    <phoneticPr fontId="5"/>
  </si>
  <si>
    <t>星　龍太郎</t>
    <rPh sb="0" eb="1">
      <t>ホシ</t>
    </rPh>
    <rPh sb="2" eb="5">
      <t>リュウタロウ</t>
    </rPh>
    <phoneticPr fontId="5"/>
  </si>
  <si>
    <t>宍戸　真智子</t>
    <rPh sb="0" eb="2">
      <t>シシド</t>
    </rPh>
    <rPh sb="3" eb="6">
      <t>マチコ</t>
    </rPh>
    <phoneticPr fontId="5"/>
  </si>
  <si>
    <t>牧田　博</t>
    <rPh sb="0" eb="2">
      <t>マキタ</t>
    </rPh>
    <rPh sb="3" eb="4">
      <t>ヒロシ</t>
    </rPh>
    <phoneticPr fontId="5"/>
  </si>
  <si>
    <t>畑　香奈子</t>
    <rPh sb="0" eb="1">
      <t>ハタ</t>
    </rPh>
    <rPh sb="2" eb="5">
      <t>カナコ</t>
    </rPh>
    <phoneticPr fontId="5"/>
  </si>
  <si>
    <t>野村　桜</t>
    <rPh sb="0" eb="2">
      <t>ノムラ</t>
    </rPh>
    <rPh sb="3" eb="4">
      <t>サクラ</t>
    </rPh>
    <phoneticPr fontId="5"/>
  </si>
  <si>
    <t>香川　泰男</t>
    <rPh sb="0" eb="2">
      <t>カガワ</t>
    </rPh>
    <rPh sb="3" eb="5">
      <t>ヤスオ</t>
    </rPh>
    <phoneticPr fontId="5"/>
  </si>
  <si>
    <t>横山　花梨</t>
    <rPh sb="0" eb="2">
      <t>ヨコヤマ</t>
    </rPh>
    <rPh sb="3" eb="5">
      <t>カリン</t>
    </rPh>
    <phoneticPr fontId="5"/>
  </si>
  <si>
    <t>大木　花実</t>
    <rPh sb="0" eb="2">
      <t>オオキ</t>
    </rPh>
    <rPh sb="3" eb="5">
      <t>ハナミ</t>
    </rPh>
    <phoneticPr fontId="5"/>
  </si>
  <si>
    <t>和田　光輝</t>
    <rPh sb="0" eb="2">
      <t>ワダ</t>
    </rPh>
    <rPh sb="3" eb="5">
      <t>ミツテル</t>
    </rPh>
    <phoneticPr fontId="5"/>
  </si>
  <si>
    <t>&gt;=2020/1/1</t>
    <phoneticPr fontId="4"/>
  </si>
  <si>
    <t>&lt;=2020/1/31</t>
    <phoneticPr fontId="4"/>
  </si>
  <si>
    <t>No.</t>
    <phoneticPr fontId="4"/>
  </si>
  <si>
    <t>日付</t>
    <rPh sb="0" eb="2">
      <t>ヒヅケ</t>
    </rPh>
    <phoneticPr fontId="5"/>
  </si>
  <si>
    <t>来客数</t>
    <rPh sb="0" eb="2">
      <t>ライキャク</t>
    </rPh>
    <rPh sb="2" eb="3">
      <t>スウ</t>
    </rPh>
    <phoneticPr fontId="5"/>
  </si>
  <si>
    <t>カット</t>
    <phoneticPr fontId="4"/>
  </si>
  <si>
    <t>荻窪店</t>
    <rPh sb="0" eb="3">
      <t>オギクボテン</t>
    </rPh>
    <phoneticPr fontId="5"/>
  </si>
  <si>
    <t>学生カット</t>
    <rPh sb="0" eb="2">
      <t>ガクセイ</t>
    </rPh>
    <phoneticPr fontId="5"/>
  </si>
  <si>
    <t>カラー</t>
    <phoneticPr fontId="4"/>
  </si>
  <si>
    <t>白髪染め</t>
    <rPh sb="0" eb="4">
      <t>シラガゾメ</t>
    </rPh>
    <phoneticPr fontId="5"/>
  </si>
  <si>
    <t>パーマ</t>
    <phoneticPr fontId="4"/>
  </si>
  <si>
    <t>ストレート</t>
    <phoneticPr fontId="4"/>
  </si>
  <si>
    <t>縮毛矯正</t>
    <rPh sb="0" eb="2">
      <t>シュクモウ</t>
    </rPh>
    <rPh sb="2" eb="4">
      <t>キョウセイ</t>
    </rPh>
    <phoneticPr fontId="5"/>
  </si>
  <si>
    <t>トリートメント</t>
    <phoneticPr fontId="4"/>
  </si>
  <si>
    <t>ヘッドスパ</t>
    <phoneticPr fontId="4"/>
  </si>
  <si>
    <t>三鷹店</t>
    <rPh sb="0" eb="3">
      <t>ミタカテン</t>
    </rPh>
    <phoneticPr fontId="5"/>
  </si>
  <si>
    <t>中野店</t>
    <rPh sb="0" eb="3">
      <t>ナカノテン</t>
    </rPh>
    <phoneticPr fontId="5"/>
  </si>
  <si>
    <t>料金</t>
    <rPh sb="0" eb="2">
      <t>リョウキン</t>
    </rPh>
    <phoneticPr fontId="5"/>
  </si>
  <si>
    <t>メニュー</t>
    <phoneticPr fontId="5"/>
  </si>
  <si>
    <t>御見積書</t>
    <rPh sb="0" eb="4">
      <t>オミツモリショ</t>
    </rPh>
    <phoneticPr fontId="5"/>
  </si>
  <si>
    <t>下記のとおり御見積り申し上げます。</t>
    <rPh sb="0" eb="2">
      <t>カキ</t>
    </rPh>
    <rPh sb="6" eb="7">
      <t>オ</t>
    </rPh>
    <rPh sb="7" eb="9">
      <t>ミツモ</t>
    </rPh>
    <rPh sb="10" eb="11">
      <t>モウ</t>
    </rPh>
    <rPh sb="12" eb="13">
      <t>ア</t>
    </rPh>
    <phoneticPr fontId="5"/>
  </si>
  <si>
    <t>〒181-0012</t>
    <phoneticPr fontId="4"/>
  </si>
  <si>
    <t>品名</t>
    <rPh sb="0" eb="2">
      <t>ヒンメイ</t>
    </rPh>
    <phoneticPr fontId="5"/>
  </si>
  <si>
    <t>割引率</t>
    <rPh sb="0" eb="2">
      <t>ワリビキ</t>
    </rPh>
    <rPh sb="2" eb="3">
      <t>リツ</t>
    </rPh>
    <phoneticPr fontId="5"/>
  </si>
  <si>
    <t>LANケーブル</t>
    <phoneticPr fontId="4"/>
  </si>
  <si>
    <t>敷設費一式</t>
    <rPh sb="0" eb="2">
      <t>フセツ</t>
    </rPh>
    <rPh sb="2" eb="3">
      <t>ヒ</t>
    </rPh>
    <rPh sb="3" eb="5">
      <t>イッシキ</t>
    </rPh>
    <phoneticPr fontId="5"/>
  </si>
  <si>
    <t>PC-V1（端末パソコン）</t>
    <rPh sb="6" eb="8">
      <t>タンマツ</t>
    </rPh>
    <phoneticPr fontId="5"/>
  </si>
  <si>
    <t>設置費一式</t>
    <rPh sb="0" eb="2">
      <t>セッチ</t>
    </rPh>
    <rPh sb="2" eb="3">
      <t>ヒ</t>
    </rPh>
    <rPh sb="3" eb="5">
      <t>イッシキ</t>
    </rPh>
    <phoneticPr fontId="5"/>
  </si>
  <si>
    <t>動作確認一式</t>
    <rPh sb="0" eb="2">
      <t>ドウサ</t>
    </rPh>
    <rPh sb="2" eb="4">
      <t>カクニン</t>
    </rPh>
    <rPh sb="4" eb="6">
      <t>イッシキ</t>
    </rPh>
    <phoneticPr fontId="5"/>
  </si>
  <si>
    <t>発行日：2020/4/1</t>
    <rPh sb="0" eb="3">
      <t>ハッコウビ</t>
    </rPh>
    <phoneticPr fontId="5"/>
  </si>
  <si>
    <t>No.200401</t>
    <phoneticPr fontId="4"/>
  </si>
  <si>
    <t>御見積金額合計(※）</t>
    <rPh sb="0" eb="1">
      <t>オ</t>
    </rPh>
    <rPh sb="1" eb="3">
      <t>ミツモリ</t>
    </rPh>
    <rPh sb="3" eb="5">
      <t>キンガク</t>
    </rPh>
    <rPh sb="5" eb="7">
      <t>ゴウケイ</t>
    </rPh>
    <phoneticPr fontId="5"/>
  </si>
  <si>
    <t>株式会社　FOM　御中</t>
    <rPh sb="0" eb="4">
      <t>カブシキガイシャ</t>
    </rPh>
    <rPh sb="9" eb="11">
      <t>オンチュウ</t>
    </rPh>
    <phoneticPr fontId="5"/>
  </si>
  <si>
    <t>件名：コンピューター室LAN敷設</t>
    <rPh sb="0" eb="2">
      <t>ケンメイ</t>
    </rPh>
    <phoneticPr fontId="5"/>
  </si>
  <si>
    <t>見積合計金額</t>
    <rPh sb="0" eb="2">
      <t>ミツモリ</t>
    </rPh>
    <rPh sb="2" eb="4">
      <t>ゴウケイ</t>
    </rPh>
    <rPh sb="4" eb="6">
      <t>キンガク</t>
    </rPh>
    <phoneticPr fontId="4"/>
  </si>
  <si>
    <t>プロジェクトエー株式会社</t>
    <phoneticPr fontId="5"/>
  </si>
  <si>
    <t>三鷹市上連雀3-X-X</t>
    <rPh sb="0" eb="3">
      <t>ミタカシ</t>
    </rPh>
    <rPh sb="3" eb="6">
      <t>カミレンジャク</t>
    </rPh>
    <phoneticPr fontId="5"/>
  </si>
  <si>
    <t>TEL：042-246-XXXX</t>
    <phoneticPr fontId="5"/>
  </si>
  <si>
    <t>商品No.</t>
    <rPh sb="0" eb="2">
      <t>ショウヒン</t>
    </rPh>
    <phoneticPr fontId="5"/>
  </si>
  <si>
    <t>商品名</t>
    <rPh sb="0" eb="3">
      <t>ショウヒンメイ</t>
    </rPh>
    <phoneticPr fontId="5"/>
  </si>
  <si>
    <t>掛け率</t>
    <rPh sb="0" eb="1">
      <t>カ</t>
    </rPh>
    <rPh sb="2" eb="3">
      <t>リツ</t>
    </rPh>
    <phoneticPr fontId="5"/>
  </si>
  <si>
    <t>売上合計</t>
    <rPh sb="0" eb="2">
      <t>ウリアゲ</t>
    </rPh>
    <rPh sb="2" eb="4">
      <t>ゴウケイ</t>
    </rPh>
    <phoneticPr fontId="5"/>
  </si>
  <si>
    <t>C1005</t>
    <phoneticPr fontId="4"/>
  </si>
  <si>
    <t>子供用電気自動車</t>
    <rPh sb="0" eb="3">
      <t>コドモヨウ</t>
    </rPh>
    <rPh sb="3" eb="5">
      <t>デンキ</t>
    </rPh>
    <rPh sb="5" eb="8">
      <t>ジドウシャ</t>
    </rPh>
    <phoneticPr fontId="5"/>
  </si>
  <si>
    <t>C1007</t>
    <phoneticPr fontId="4"/>
  </si>
  <si>
    <t>ターボラジコン</t>
    <phoneticPr fontId="4"/>
  </si>
  <si>
    <t>K1005</t>
    <phoneticPr fontId="4"/>
  </si>
  <si>
    <t>子供用天体望遠鏡</t>
    <rPh sb="0" eb="3">
      <t>コドモヨウ</t>
    </rPh>
    <rPh sb="3" eb="5">
      <t>テンタイ</t>
    </rPh>
    <rPh sb="5" eb="8">
      <t>ボウエンキョウ</t>
    </rPh>
    <phoneticPr fontId="5"/>
  </si>
  <si>
    <t>K1220</t>
    <phoneticPr fontId="4"/>
  </si>
  <si>
    <t>トレインセット</t>
    <phoneticPr fontId="4"/>
  </si>
  <si>
    <t>J1250</t>
    <phoneticPr fontId="4"/>
  </si>
  <si>
    <t>キャラクターテーブル</t>
    <phoneticPr fontId="4"/>
  </si>
  <si>
    <t>J2300</t>
    <phoneticPr fontId="4"/>
  </si>
  <si>
    <t>キッズ英語ビデオセット</t>
    <rPh sb="3" eb="5">
      <t>エイゴ</t>
    </rPh>
    <phoneticPr fontId="5"/>
  </si>
  <si>
    <t>A1200</t>
    <phoneticPr fontId="4"/>
  </si>
  <si>
    <t>森の積み木</t>
    <rPh sb="0" eb="1">
      <t>モリ</t>
    </rPh>
    <rPh sb="2" eb="3">
      <t>ツ</t>
    </rPh>
    <rPh sb="4" eb="5">
      <t>キ</t>
    </rPh>
    <phoneticPr fontId="5"/>
  </si>
  <si>
    <t>A1350</t>
    <phoneticPr fontId="4"/>
  </si>
  <si>
    <t>電動ペット</t>
    <rPh sb="0" eb="2">
      <t>デンドウ</t>
    </rPh>
    <phoneticPr fontId="5"/>
  </si>
  <si>
    <t>F1250</t>
    <phoneticPr fontId="4"/>
  </si>
  <si>
    <t>ミニ輪投げ</t>
    <rPh sb="2" eb="4">
      <t>ワナ</t>
    </rPh>
    <phoneticPr fontId="5"/>
  </si>
  <si>
    <t>F1270</t>
    <phoneticPr fontId="4"/>
  </si>
  <si>
    <t>くねくねコースター</t>
    <phoneticPr fontId="4"/>
  </si>
  <si>
    <t>価格</t>
    <rPh sb="0" eb="2">
      <t>カカク</t>
    </rPh>
    <phoneticPr fontId="5"/>
  </si>
  <si>
    <t>顧客名</t>
    <rPh sb="0" eb="2">
      <t>コキャク</t>
    </rPh>
    <rPh sb="2" eb="3">
      <t>メイ</t>
    </rPh>
    <phoneticPr fontId="4"/>
  </si>
  <si>
    <t>購入金額</t>
    <rPh sb="0" eb="2">
      <t>コウニュウ</t>
    </rPh>
    <rPh sb="2" eb="4">
      <t>キンガク</t>
    </rPh>
    <phoneticPr fontId="4"/>
  </si>
  <si>
    <t>獲得ポイント</t>
    <rPh sb="0" eb="2">
      <t>カクトク</t>
    </rPh>
    <phoneticPr fontId="4"/>
  </si>
  <si>
    <t>遠藤　直子</t>
    <rPh sb="0" eb="2">
      <t>エンドウ</t>
    </rPh>
    <rPh sb="3" eb="5">
      <t>ナオコ</t>
    </rPh>
    <phoneticPr fontId="4" alignment="distributed"/>
  </si>
  <si>
    <t>大川　雅人</t>
    <rPh sb="0" eb="2">
      <t>オオカワ</t>
    </rPh>
    <rPh sb="3" eb="5">
      <t>マサト</t>
    </rPh>
    <phoneticPr fontId="4" alignment="distributed"/>
  </si>
  <si>
    <t>梶本　修一</t>
    <rPh sb="0" eb="2">
      <t>カジモト</t>
    </rPh>
    <rPh sb="3" eb="5">
      <t>シュウイチ</t>
    </rPh>
    <phoneticPr fontId="4" alignment="distributed"/>
  </si>
  <si>
    <t>桂木　真紀子</t>
    <rPh sb="0" eb="2">
      <t>カツラギ</t>
    </rPh>
    <rPh sb="3" eb="6">
      <t>マキコ</t>
    </rPh>
    <phoneticPr fontId="4" alignment="distributed"/>
  </si>
  <si>
    <t>木村　進</t>
    <rPh sb="0" eb="2">
      <t>キムラ</t>
    </rPh>
    <rPh sb="3" eb="4">
      <t>ススム</t>
    </rPh>
    <phoneticPr fontId="4" alignment="distributed"/>
  </si>
  <si>
    <t>小泉　優子</t>
    <rPh sb="0" eb="2">
      <t>コイズミ</t>
    </rPh>
    <rPh sb="3" eb="5">
      <t>ユウコ</t>
    </rPh>
    <phoneticPr fontId="4" alignment="distributed"/>
  </si>
  <si>
    <t>佐山　薫</t>
    <rPh sb="0" eb="2">
      <t>サヤマ</t>
    </rPh>
    <rPh sb="3" eb="4">
      <t>カオル</t>
    </rPh>
    <phoneticPr fontId="4" alignment="distributed"/>
  </si>
  <si>
    <t>島田　翔</t>
    <rPh sb="0" eb="2">
      <t>シマダ</t>
    </rPh>
    <rPh sb="3" eb="4">
      <t>ショウ</t>
    </rPh>
    <phoneticPr fontId="4" alignment="distributed"/>
  </si>
  <si>
    <t>辻井　秀子</t>
    <rPh sb="0" eb="2">
      <t>ツジイ</t>
    </rPh>
    <rPh sb="3" eb="5">
      <t>ヒデコ</t>
    </rPh>
    <phoneticPr fontId="4" alignment="distributed"/>
  </si>
  <si>
    <t>浜崎　秋緒</t>
    <rPh sb="0" eb="2">
      <t>ハマサキ</t>
    </rPh>
    <rPh sb="3" eb="4">
      <t>アキ</t>
    </rPh>
    <rPh sb="4" eb="5">
      <t>オ</t>
    </rPh>
    <phoneticPr fontId="4" alignment="distributed"/>
  </si>
  <si>
    <t>平野　篤志</t>
    <rPh sb="0" eb="2">
      <t>ヒラノ</t>
    </rPh>
    <rPh sb="3" eb="5">
      <t>アツシ</t>
    </rPh>
    <phoneticPr fontId="4" alignment="distributed"/>
  </si>
  <si>
    <t>本多　紀江</t>
    <rPh sb="0" eb="2">
      <t>ホンダ</t>
    </rPh>
    <rPh sb="3" eb="5">
      <t>ノリエ</t>
    </rPh>
    <phoneticPr fontId="4" alignment="distributed"/>
  </si>
  <si>
    <t>松山　智明</t>
    <rPh sb="0" eb="2">
      <t>マツヤマ</t>
    </rPh>
    <rPh sb="3" eb="5">
      <t>トモアキ</t>
    </rPh>
    <phoneticPr fontId="4" alignment="distributed"/>
  </si>
  <si>
    <t>森本　武史</t>
    <rPh sb="0" eb="2">
      <t>モリモト</t>
    </rPh>
    <rPh sb="3" eb="5">
      <t>タケシ</t>
    </rPh>
    <phoneticPr fontId="4" alignment="distributed"/>
  </si>
  <si>
    <t>山野　恵津子</t>
    <rPh sb="0" eb="2">
      <t>ヤマノ</t>
    </rPh>
    <rPh sb="3" eb="6">
      <t>エツコ</t>
    </rPh>
    <phoneticPr fontId="4" alignment="distributed"/>
  </si>
  <si>
    <t>No.</t>
    <phoneticPr fontId="2"/>
  </si>
  <si>
    <t>2020年度</t>
    <rPh sb="4" eb="6">
      <t>ネンド</t>
    </rPh>
    <phoneticPr fontId="4"/>
  </si>
  <si>
    <t>POINT一覧</t>
    <rPh sb="5" eb="7">
      <t>イチラン</t>
    </rPh>
    <phoneticPr fontId="4"/>
  </si>
  <si>
    <t>★1000円のお買い上げにつき、1ポイント換算</t>
    <rPh sb="5" eb="6">
      <t>エン</t>
    </rPh>
    <rPh sb="8" eb="9">
      <t>カ</t>
    </rPh>
    <rPh sb="10" eb="11">
      <t>ア</t>
    </rPh>
    <rPh sb="21" eb="23">
      <t>カンサン</t>
    </rPh>
    <phoneticPr fontId="4"/>
  </si>
  <si>
    <t>A市の1月第1週の気温</t>
    <rPh sb="1" eb="2">
      <t>シ</t>
    </rPh>
    <rPh sb="4" eb="5">
      <t>ガツ</t>
    </rPh>
    <rPh sb="5" eb="6">
      <t>ダイ</t>
    </rPh>
    <rPh sb="7" eb="8">
      <t>シュウ</t>
    </rPh>
    <rPh sb="9" eb="11">
      <t>キオン</t>
    </rPh>
    <phoneticPr fontId="4"/>
  </si>
  <si>
    <t>※小数点以下を五捨六入</t>
    <rPh sb="1" eb="4">
      <t>ショウスウテン</t>
    </rPh>
    <rPh sb="4" eb="6">
      <t>イカ</t>
    </rPh>
    <rPh sb="7" eb="8">
      <t>ゴ</t>
    </rPh>
    <rPh sb="8" eb="9">
      <t>シャ</t>
    </rPh>
    <rPh sb="9" eb="10">
      <t>ロク</t>
    </rPh>
    <rPh sb="10" eb="11">
      <t>ニュウ</t>
    </rPh>
    <phoneticPr fontId="4"/>
  </si>
  <si>
    <t>日付</t>
    <rPh sb="0" eb="2">
      <t>ヒヅケ</t>
    </rPh>
    <phoneticPr fontId="4"/>
  </si>
  <si>
    <t>最高気温</t>
    <rPh sb="0" eb="2">
      <t>サイコウ</t>
    </rPh>
    <rPh sb="2" eb="4">
      <t>キオン</t>
    </rPh>
    <phoneticPr fontId="4"/>
  </si>
  <si>
    <t>最低気温</t>
    <rPh sb="0" eb="2">
      <t>サイテイ</t>
    </rPh>
    <rPh sb="2" eb="4">
      <t>キオン</t>
    </rPh>
    <phoneticPr fontId="4"/>
  </si>
  <si>
    <t>実測値</t>
    <rPh sb="0" eb="3">
      <t>ジッソクチ</t>
    </rPh>
    <phoneticPr fontId="4"/>
  </si>
  <si>
    <t>表示気温</t>
    <rPh sb="0" eb="2">
      <t>ヒョウジ</t>
    </rPh>
    <rPh sb="2" eb="4">
      <t>キオン</t>
    </rPh>
    <phoneticPr fontId="4"/>
  </si>
  <si>
    <t>店舗別商品販売実績</t>
    <rPh sb="0" eb="2">
      <t>テンポ</t>
    </rPh>
    <rPh sb="2" eb="3">
      <t>ベツ</t>
    </rPh>
    <rPh sb="3" eb="5">
      <t>ショウヒン</t>
    </rPh>
    <rPh sb="5" eb="7">
      <t>ハンバイ</t>
    </rPh>
    <rPh sb="7" eb="9">
      <t>ジッセキ</t>
    </rPh>
    <phoneticPr fontId="4"/>
  </si>
  <si>
    <t>単位：千円</t>
    <rPh sb="0" eb="2">
      <t>タンイ</t>
    </rPh>
    <rPh sb="3" eb="5">
      <t>センエン</t>
    </rPh>
    <phoneticPr fontId="4"/>
  </si>
  <si>
    <t>地区</t>
    <rPh sb="0" eb="2">
      <t>チク</t>
    </rPh>
    <phoneticPr fontId="4"/>
  </si>
  <si>
    <t>店舗</t>
    <rPh sb="0" eb="2">
      <t>テンポ</t>
    </rPh>
    <phoneticPr fontId="4"/>
  </si>
  <si>
    <t>合計</t>
    <rPh sb="0" eb="2">
      <t>ゴウケイ</t>
    </rPh>
    <phoneticPr fontId="4"/>
  </si>
  <si>
    <t>関東</t>
    <rPh sb="0" eb="2">
      <t>カントウ</t>
    </rPh>
    <phoneticPr fontId="4"/>
  </si>
  <si>
    <t>渋谷</t>
    <rPh sb="0" eb="2">
      <t>シブヤ</t>
    </rPh>
    <phoneticPr fontId="4"/>
  </si>
  <si>
    <t>新宿</t>
    <rPh sb="0" eb="2">
      <t>シンジュク</t>
    </rPh>
    <phoneticPr fontId="4"/>
  </si>
  <si>
    <t>八王子</t>
    <rPh sb="0" eb="3">
      <t>ハチオウジ</t>
    </rPh>
    <phoneticPr fontId="4"/>
  </si>
  <si>
    <t>横浜</t>
    <rPh sb="0" eb="2">
      <t>ヨコハマ</t>
    </rPh>
    <phoneticPr fontId="4"/>
  </si>
  <si>
    <t>関西</t>
    <rPh sb="0" eb="2">
      <t>カンサイ</t>
    </rPh>
    <phoneticPr fontId="4"/>
  </si>
  <si>
    <t>梅田</t>
    <rPh sb="0" eb="2">
      <t>ウメダ</t>
    </rPh>
    <phoneticPr fontId="4"/>
  </si>
  <si>
    <t>なんば</t>
  </si>
  <si>
    <t>京都</t>
    <rPh sb="0" eb="2">
      <t>キョウト</t>
    </rPh>
    <phoneticPr fontId="4"/>
  </si>
  <si>
    <t>三宮</t>
    <rPh sb="0" eb="2">
      <t>サンノミヤ</t>
    </rPh>
    <phoneticPr fontId="4"/>
  </si>
  <si>
    <t>2019年度</t>
    <rPh sb="4" eb="5">
      <t>ネン</t>
    </rPh>
    <rPh sb="5" eb="6">
      <t>ド</t>
    </rPh>
    <phoneticPr fontId="4"/>
  </si>
  <si>
    <t>2018年度</t>
    <rPh sb="4" eb="5">
      <t>ネン</t>
    </rPh>
    <rPh sb="5" eb="6">
      <t>ド</t>
    </rPh>
    <phoneticPr fontId="4"/>
  </si>
  <si>
    <t>2017年度</t>
    <rPh sb="4" eb="5">
      <t>ネン</t>
    </rPh>
    <rPh sb="5" eb="6">
      <t>ド</t>
    </rPh>
    <phoneticPr fontId="4"/>
  </si>
  <si>
    <t>商品一覧表</t>
    <rPh sb="0" eb="2">
      <t>ショウヒン</t>
    </rPh>
    <rPh sb="2" eb="4">
      <t>イチラン</t>
    </rPh>
    <rPh sb="4" eb="5">
      <t>ヒョウ</t>
    </rPh>
    <phoneticPr fontId="4"/>
  </si>
  <si>
    <t>売上明細</t>
    <rPh sb="0" eb="2">
      <t>ウリアゲ</t>
    </rPh>
    <rPh sb="2" eb="4">
      <t>メイサイ</t>
    </rPh>
    <phoneticPr fontId="4"/>
  </si>
  <si>
    <t>支払金額（税込）</t>
    <rPh sb="0" eb="2">
      <t>シハラ</t>
    </rPh>
    <rPh sb="2" eb="4">
      <t>キンガク</t>
    </rPh>
    <rPh sb="5" eb="7">
      <t>ゼイコミ</t>
    </rPh>
    <phoneticPr fontId="5"/>
  </si>
  <si>
    <t>支払金額（税込）</t>
    <rPh sb="0" eb="2">
      <t>シハライ</t>
    </rPh>
    <rPh sb="2" eb="4">
      <t>キンガク</t>
    </rPh>
    <rPh sb="5" eb="7">
      <t>ゼイコミ</t>
    </rPh>
    <phoneticPr fontId="5"/>
  </si>
  <si>
    <t>1月度支払金額（税込）</t>
    <rPh sb="1" eb="3">
      <t>ガツド</t>
    </rPh>
    <rPh sb="3" eb="5">
      <t>シハライ</t>
    </rPh>
    <rPh sb="5" eb="7">
      <t>キンガク</t>
    </rPh>
    <rPh sb="8" eb="10">
      <t>ゼイコミ</t>
    </rPh>
    <phoneticPr fontId="5"/>
  </si>
  <si>
    <t>金額</t>
    <rPh sb="0" eb="2">
      <t>キンガク</t>
    </rPh>
    <phoneticPr fontId="5"/>
  </si>
  <si>
    <t>利用日</t>
    <rPh sb="0" eb="2">
      <t>リヨウ</t>
    </rPh>
    <rPh sb="2" eb="3">
      <t>ビ</t>
    </rPh>
    <phoneticPr fontId="5"/>
  </si>
  <si>
    <r>
      <t>単価(</t>
    </r>
    <r>
      <rPr>
        <sz val="11"/>
        <rFont val="游ゴシック"/>
        <family val="3"/>
        <charset val="128"/>
        <scheme val="minor"/>
      </rPr>
      <t>税込)</t>
    </r>
    <rPh sb="0" eb="2">
      <t>タンカ</t>
    </rPh>
    <rPh sb="2" eb="6">
      <t>ゼイコミ</t>
    </rPh>
    <rPh sb="3" eb="5">
      <t>ゼイコミ</t>
    </rPh>
    <phoneticPr fontId="5"/>
  </si>
  <si>
    <t>種類</t>
    <rPh sb="0" eb="2">
      <t>シュルイ</t>
    </rPh>
    <phoneticPr fontId="2"/>
  </si>
  <si>
    <t>ビール</t>
    <phoneticPr fontId="2"/>
  </si>
  <si>
    <t>スパークリングワイン</t>
    <phoneticPr fontId="2"/>
  </si>
  <si>
    <t>赤ワイン</t>
    <rPh sb="0" eb="1">
      <t>アカ</t>
    </rPh>
    <phoneticPr fontId="2"/>
  </si>
  <si>
    <t>白ワイン</t>
    <rPh sb="0" eb="1">
      <t>シロ</t>
    </rPh>
    <phoneticPr fontId="2"/>
  </si>
  <si>
    <t>オレンジジュース</t>
    <phoneticPr fontId="2"/>
  </si>
  <si>
    <t>ミネラルウォーター</t>
    <phoneticPr fontId="2"/>
  </si>
  <si>
    <t>ウーロン茶</t>
    <rPh sb="4" eb="5">
      <t>チャ</t>
    </rPh>
    <phoneticPr fontId="2"/>
  </si>
  <si>
    <t>注文数（ケース）</t>
    <rPh sb="0" eb="3">
      <t>チュウモンスウ</t>
    </rPh>
    <phoneticPr fontId="2"/>
  </si>
  <si>
    <t>本/ケース</t>
    <rPh sb="0" eb="1">
      <t>ホン</t>
    </rPh>
    <phoneticPr fontId="2"/>
  </si>
  <si>
    <t>最大注文本数</t>
    <rPh sb="0" eb="2">
      <t>サイダイ</t>
    </rPh>
    <rPh sb="2" eb="4">
      <t>チュウモン</t>
    </rPh>
    <rPh sb="4" eb="6">
      <t>ホンスウ</t>
    </rPh>
    <phoneticPr fontId="2"/>
  </si>
  <si>
    <t>注文上限本数</t>
    <rPh sb="0" eb="2">
      <t>チュウモン</t>
    </rPh>
    <rPh sb="2" eb="4">
      <t>ジョウゲン</t>
    </rPh>
    <rPh sb="4" eb="6">
      <t>ホンスウ</t>
    </rPh>
    <phoneticPr fontId="2"/>
  </si>
  <si>
    <t>※上限本数を超えないように、ケース単位で注文してください。</t>
    <rPh sb="1" eb="3">
      <t>ジョウゲン</t>
    </rPh>
    <rPh sb="3" eb="5">
      <t>ホンスウ</t>
    </rPh>
    <rPh sb="6" eb="7">
      <t>コ</t>
    </rPh>
    <rPh sb="20" eb="22">
      <t>チュウモン</t>
    </rPh>
    <phoneticPr fontId="2"/>
  </si>
  <si>
    <t>注文数早見表</t>
    <rPh sb="0" eb="3">
      <t>チュウモンスウ</t>
    </rPh>
    <rPh sb="3" eb="6">
      <t>ハヤミヒョウ</t>
    </rPh>
    <phoneticPr fontId="2"/>
  </si>
  <si>
    <t>関東地区2019年度合計</t>
    <rPh sb="0" eb="2">
      <t>カントウ</t>
    </rPh>
    <rPh sb="2" eb="4">
      <t>チク</t>
    </rPh>
    <rPh sb="8" eb="10">
      <t>ネンド</t>
    </rPh>
    <rPh sb="10" eb="12">
      <t>ゴウケイ</t>
    </rPh>
    <phoneticPr fontId="4"/>
  </si>
  <si>
    <t>関西地区2019年度合計</t>
    <rPh sb="0" eb="2">
      <t>カンサイ</t>
    </rPh>
    <rPh sb="2" eb="4">
      <t>チク</t>
    </rPh>
    <rPh sb="8" eb="10">
      <t>ネンド</t>
    </rPh>
    <rPh sb="10" eb="12">
      <t>ゴウケイ</t>
    </rPh>
    <phoneticPr fontId="4"/>
  </si>
  <si>
    <t>アルバイト勤務実績表</t>
    <rPh sb="5" eb="7">
      <t>キンム</t>
    </rPh>
    <rPh sb="7" eb="9">
      <t>ジッセキ</t>
    </rPh>
    <rPh sb="9" eb="10">
      <t>ヒョウ</t>
    </rPh>
    <phoneticPr fontId="15"/>
  </si>
  <si>
    <t>タイムカード</t>
    <phoneticPr fontId="15"/>
  </si>
  <si>
    <t>実労働時間</t>
    <rPh sb="0" eb="1">
      <t>ジツ</t>
    </rPh>
    <rPh sb="1" eb="3">
      <t>ロウドウ</t>
    </rPh>
    <rPh sb="3" eb="5">
      <t>ジカン</t>
    </rPh>
    <phoneticPr fontId="16"/>
  </si>
  <si>
    <t>備考</t>
    <rPh sb="0" eb="2">
      <t>ビコウ</t>
    </rPh>
    <phoneticPr fontId="16"/>
  </si>
  <si>
    <t>日付</t>
    <rPh sb="0" eb="2">
      <t>ヒヅケ</t>
    </rPh>
    <phoneticPr fontId="16"/>
  </si>
  <si>
    <t>出勤</t>
    <rPh sb="0" eb="2">
      <t>シュッキン</t>
    </rPh>
    <phoneticPr fontId="16"/>
  </si>
  <si>
    <t>退勤</t>
    <rPh sb="0" eb="2">
      <t>タイキン</t>
    </rPh>
    <phoneticPr fontId="16"/>
  </si>
  <si>
    <t>※勤務時間は15分単位で計算</t>
    <rPh sb="1" eb="3">
      <t>キンム</t>
    </rPh>
    <rPh sb="3" eb="5">
      <t>ジカン</t>
    </rPh>
    <rPh sb="8" eb="9">
      <t>フン</t>
    </rPh>
    <rPh sb="9" eb="11">
      <t>タンイ</t>
    </rPh>
    <rPh sb="12" eb="14">
      <t>ケイサン</t>
    </rPh>
    <phoneticPr fontId="16"/>
  </si>
  <si>
    <t>（※下記お見積金額より割引させていただいております。）</t>
    <rPh sb="2" eb="4">
      <t>カキ</t>
    </rPh>
    <rPh sb="5" eb="7">
      <t>ミツモリ</t>
    </rPh>
    <rPh sb="7" eb="9">
      <t>キンガク</t>
    </rPh>
    <rPh sb="11" eb="13">
      <t>ワリビキ</t>
    </rPh>
    <phoneticPr fontId="4"/>
  </si>
  <si>
    <t>鈴木花子</t>
    <rPh sb="0" eb="2">
      <t>スズキ</t>
    </rPh>
    <rPh sb="2" eb="4">
      <t>ハナコ</t>
    </rPh>
    <phoneticPr fontId="16"/>
  </si>
  <si>
    <t>5月度</t>
    <rPh sb="1" eb="2">
      <t>ガツ</t>
    </rPh>
    <rPh sb="2" eb="3">
      <t>ド</t>
    </rPh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</si>
</sst>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#,###,"/>
    <numFmt numFmtId="177" formatCode="m&quot;月&quot;d&quot;日&quot;;@"/>
    <numFmt numFmtId="178" formatCode="d&quot;日&quot;\(aaa\)"/>
    <numFmt numFmtId="179" formatCode="h:mm;@"/>
    <numFmt numFmtId="180" formatCode="#,##0,"/>
  </numFmts>
  <fonts count="1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theme="7"/>
      </left>
      <right style="thick">
        <color theme="7"/>
      </right>
      <top style="thick">
        <color theme="7"/>
      </top>
      <bottom style="thick">
        <color theme="7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ashed">
        <color auto="1"/>
      </left>
      <right style="thin">
        <color auto="1"/>
      </right>
      <top style="thin">
        <color auto="1"/>
      </top>
      <bottom/>
      <diagonal/>
    </border>
    <border>
      <left style="dashed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theme="1" tint="0.499984740745262"/>
      </left>
      <right style="thin">
        <color rgb="FFB2B2B2"/>
      </right>
      <top style="medium">
        <color theme="1" tint="0.499984740745262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medium">
        <color theme="1" tint="0.499984740745262"/>
      </top>
      <bottom style="thin">
        <color rgb="FFB2B2B2"/>
      </bottom>
      <diagonal/>
    </border>
    <border>
      <left style="medium">
        <color theme="1" tint="0.49998474074526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theme="1" tint="0.499984740745262"/>
      </left>
      <right style="thin">
        <color rgb="FFB2B2B2"/>
      </right>
      <top style="thin">
        <color rgb="FFB2B2B2"/>
      </top>
      <bottom style="medium">
        <color theme="1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medium">
        <color theme="1" tint="0.499984740745262"/>
      </bottom>
      <diagonal/>
    </border>
    <border>
      <left style="thin">
        <color rgb="FFB2B2B2"/>
      </left>
      <right style="medium">
        <color theme="1" tint="0.499984740745262"/>
      </right>
      <top style="medium">
        <color theme="1" tint="0.499984740745262"/>
      </top>
      <bottom style="thin">
        <color rgb="FFB2B2B2"/>
      </bottom>
      <diagonal/>
    </border>
    <border>
      <left style="thin">
        <color rgb="FFB2B2B2"/>
      </left>
      <right style="medium">
        <color theme="1" tint="0.49998474074526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medium">
        <color theme="1" tint="0.499984740745262"/>
      </right>
      <top style="thin">
        <color rgb="FFB2B2B2"/>
      </top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thin">
        <color rgb="FFB2B2B2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rgb="FFB2B2B2"/>
      </top>
      <bottom style="thin">
        <color rgb="FFB2B2B2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rgb="FFB2B2B2"/>
      </top>
      <bottom style="medium">
        <color theme="1" tint="0.499984740745262"/>
      </bottom>
      <diagonal/>
    </border>
    <border>
      <left style="thick">
        <color theme="7"/>
      </left>
      <right/>
      <top style="thick">
        <color theme="7"/>
      </top>
      <bottom style="thick">
        <color theme="7"/>
      </bottom>
      <diagonal/>
    </border>
    <border>
      <left/>
      <right/>
      <top style="thick">
        <color theme="7"/>
      </top>
      <bottom style="thick">
        <color theme="7"/>
      </bottom>
      <diagonal/>
    </border>
    <border>
      <left/>
      <right style="medium">
        <color theme="7"/>
      </right>
      <top style="thick">
        <color theme="7"/>
      </top>
      <bottom style="thick">
        <color theme="7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" fillId="14" borderId="21" applyNumberFormat="0" applyFont="0" applyAlignment="0" applyProtection="0">
      <alignment vertical="center"/>
    </xf>
  </cellStyleXfs>
  <cellXfs count="111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0" fillId="0" borderId="5" xfId="0" applyBorder="1">
      <alignment vertical="center"/>
    </xf>
    <xf numFmtId="176" fontId="0" fillId="0" borderId="5" xfId="0" applyNumberFormat="1" applyBorder="1">
      <alignment vertical="center"/>
    </xf>
    <xf numFmtId="176" fontId="0" fillId="0" borderId="4" xfId="0" applyNumberFormat="1" applyBorder="1">
      <alignment vertical="center"/>
    </xf>
    <xf numFmtId="0" fontId="0" fillId="0" borderId="9" xfId="0" applyBorder="1">
      <alignment vertical="center"/>
    </xf>
    <xf numFmtId="176" fontId="0" fillId="0" borderId="9" xfId="0" applyNumberFormat="1" applyBorder="1">
      <alignment vertical="center"/>
    </xf>
    <xf numFmtId="0" fontId="0" fillId="0" borderId="0" xfId="0" applyFont="1" applyAlignment="1">
      <alignment horizontal="right"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1" xfId="0" applyBorder="1">
      <alignment vertical="center"/>
    </xf>
    <xf numFmtId="14" fontId="0" fillId="0" borderId="10" xfId="0" applyNumberFormat="1" applyBorder="1">
      <alignment vertical="center"/>
    </xf>
    <xf numFmtId="38" fontId="0" fillId="0" borderId="11" xfId="1" applyFont="1" applyBorder="1">
      <alignment vertical="center"/>
    </xf>
    <xf numFmtId="38" fontId="0" fillId="0" borderId="12" xfId="1" applyFont="1" applyBorder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0" fillId="0" borderId="13" xfId="0" applyBorder="1">
      <alignment vertical="center"/>
    </xf>
    <xf numFmtId="38" fontId="0" fillId="0" borderId="14" xfId="1" applyFont="1" applyBorder="1">
      <alignment vertical="center"/>
    </xf>
    <xf numFmtId="0" fontId="6" fillId="4" borderId="10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177" fontId="0" fillId="0" borderId="0" xfId="0" applyNumberFormat="1">
      <alignment vertical="center"/>
    </xf>
    <xf numFmtId="0" fontId="3" fillId="5" borderId="0" xfId="0" applyFont="1" applyFill="1" applyAlignment="1">
      <alignment horizontal="center" vertical="center"/>
    </xf>
    <xf numFmtId="0" fontId="8" fillId="0" borderId="0" xfId="0" applyFont="1">
      <alignment vertical="center"/>
    </xf>
    <xf numFmtId="0" fontId="0" fillId="0" borderId="15" xfId="0" applyBorder="1">
      <alignment vertical="center"/>
    </xf>
    <xf numFmtId="38" fontId="0" fillId="0" borderId="3" xfId="0" applyNumberFormat="1" applyBorder="1">
      <alignment vertical="center"/>
    </xf>
    <xf numFmtId="0" fontId="0" fillId="0" borderId="16" xfId="0" applyBorder="1">
      <alignment vertical="center"/>
    </xf>
    <xf numFmtId="0" fontId="0" fillId="0" borderId="0" xfId="0" applyBorder="1">
      <alignment vertical="center"/>
    </xf>
    <xf numFmtId="0" fontId="7" fillId="2" borderId="1" xfId="0" applyFont="1" applyFill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2" xfId="0" applyFont="1" applyBorder="1">
      <alignment vertical="center"/>
    </xf>
    <xf numFmtId="0" fontId="3" fillId="6" borderId="1" xfId="0" applyFont="1" applyFill="1" applyBorder="1" applyAlignment="1">
      <alignment horizontal="center" vertical="center"/>
    </xf>
    <xf numFmtId="178" fontId="0" fillId="8" borderId="1" xfId="0" applyNumberFormat="1" applyFill="1" applyBorder="1">
      <alignment vertical="center"/>
    </xf>
    <xf numFmtId="179" fontId="0" fillId="0" borderId="9" xfId="0" applyNumberFormat="1" applyBorder="1" applyAlignment="1">
      <alignment horizontal="center" vertical="center"/>
    </xf>
    <xf numFmtId="179" fontId="0" fillId="0" borderId="1" xfId="0" applyNumberFormat="1" applyBorder="1" applyAlignment="1">
      <alignment horizontal="center" vertical="center"/>
    </xf>
    <xf numFmtId="179" fontId="0" fillId="0" borderId="1" xfId="0" applyNumberFormat="1" applyBorder="1" applyAlignment="1">
      <alignment horizontal="right" vertical="center" indent="1"/>
    </xf>
    <xf numFmtId="0" fontId="11" fillId="0" borderId="0" xfId="0" applyFont="1">
      <alignment vertical="center"/>
    </xf>
    <xf numFmtId="6" fontId="0" fillId="0" borderId="1" xfId="3" applyFont="1" applyBorder="1">
      <alignment vertical="center"/>
    </xf>
    <xf numFmtId="0" fontId="3" fillId="0" borderId="0" xfId="0" applyFont="1" applyAlignment="1">
      <alignment horizontal="right" vertical="center"/>
    </xf>
    <xf numFmtId="38" fontId="0" fillId="0" borderId="1" xfId="1" applyFont="1" applyBorder="1">
      <alignment vertical="center"/>
    </xf>
    <xf numFmtId="0" fontId="3" fillId="9" borderId="1" xfId="0" applyFont="1" applyFill="1" applyBorder="1" applyAlignment="1">
      <alignment horizontal="center" vertical="center"/>
    </xf>
    <xf numFmtId="177" fontId="0" fillId="0" borderId="1" xfId="0" applyNumberFormat="1" applyBorder="1">
      <alignment vertical="center"/>
    </xf>
    <xf numFmtId="0" fontId="0" fillId="7" borderId="1" xfId="0" applyFill="1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horizontal="right" vertical="center"/>
    </xf>
    <xf numFmtId="0" fontId="3" fillId="7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180" fontId="0" fillId="0" borderId="1" xfId="0" applyNumberFormat="1" applyBorder="1">
      <alignment vertical="center"/>
    </xf>
    <xf numFmtId="180" fontId="0" fillId="0" borderId="9" xfId="0" applyNumberFormat="1" applyBorder="1">
      <alignment vertical="center"/>
    </xf>
    <xf numFmtId="180" fontId="0" fillId="0" borderId="8" xfId="0" applyNumberFormat="1" applyBorder="1">
      <alignment vertical="center"/>
    </xf>
    <xf numFmtId="0" fontId="0" fillId="11" borderId="9" xfId="0" applyFill="1" applyBorder="1">
      <alignment vertical="center"/>
    </xf>
    <xf numFmtId="0" fontId="0" fillId="11" borderId="1" xfId="0" applyFill="1" applyBorder="1">
      <alignment vertical="center"/>
    </xf>
    <xf numFmtId="0" fontId="0" fillId="11" borderId="8" xfId="0" applyFill="1" applyBorder="1">
      <alignment vertical="center"/>
    </xf>
    <xf numFmtId="0" fontId="3" fillId="5" borderId="8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0" fillId="0" borderId="21" xfId="5" applyFont="1" applyFill="1" applyBorder="1">
      <alignment vertical="center"/>
    </xf>
    <xf numFmtId="0" fontId="1" fillId="13" borderId="24" xfId="4" applyFont="1" applyBorder="1" applyAlignment="1">
      <alignment horizontal="center" vertical="center"/>
    </xf>
    <xf numFmtId="0" fontId="7" fillId="13" borderId="25" xfId="4" applyFont="1" applyBorder="1" applyAlignment="1">
      <alignment horizontal="center" vertical="center"/>
    </xf>
    <xf numFmtId="0" fontId="1" fillId="14" borderId="26" xfId="5" applyFont="1" applyBorder="1">
      <alignment vertical="center"/>
    </xf>
    <xf numFmtId="0" fontId="7" fillId="14" borderId="26" xfId="5" applyFont="1" applyBorder="1">
      <alignment vertical="center"/>
    </xf>
    <xf numFmtId="0" fontId="7" fillId="14" borderId="27" xfId="5" applyFont="1" applyBorder="1">
      <alignment vertical="center"/>
    </xf>
    <xf numFmtId="0" fontId="0" fillId="0" borderId="28" xfId="5" applyFont="1" applyFill="1" applyBorder="1">
      <alignment vertical="center"/>
    </xf>
    <xf numFmtId="0" fontId="7" fillId="13" borderId="29" xfId="4" applyFont="1" applyBorder="1" applyAlignment="1">
      <alignment horizontal="center" vertical="center"/>
    </xf>
    <xf numFmtId="0" fontId="0" fillId="0" borderId="30" xfId="5" applyFont="1" applyFill="1" applyBorder="1">
      <alignment vertical="center"/>
    </xf>
    <xf numFmtId="0" fontId="0" fillId="0" borderId="31" xfId="5" applyFont="1" applyFill="1" applyBorder="1">
      <alignment vertical="center"/>
    </xf>
    <xf numFmtId="0" fontId="7" fillId="13" borderId="32" xfId="4" applyFont="1" applyBorder="1" applyAlignment="1">
      <alignment horizontal="center" vertical="center"/>
    </xf>
    <xf numFmtId="0" fontId="0" fillId="14" borderId="33" xfId="5" applyFont="1" applyBorder="1">
      <alignment vertical="center"/>
    </xf>
    <xf numFmtId="0" fontId="0" fillId="14" borderId="34" xfId="5" applyFont="1" applyBorder="1">
      <alignment vertical="center"/>
    </xf>
    <xf numFmtId="0" fontId="0" fillId="14" borderId="21" xfId="5" applyFont="1">
      <alignment vertical="center"/>
    </xf>
    <xf numFmtId="0" fontId="0" fillId="14" borderId="28" xfId="5" applyFont="1" applyBorder="1">
      <alignment vertical="center"/>
    </xf>
    <xf numFmtId="0" fontId="7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176" fontId="0" fillId="0" borderId="20" xfId="1" applyNumberFormat="1" applyFont="1" applyBorder="1">
      <alignment vertical="center"/>
    </xf>
    <xf numFmtId="0" fontId="0" fillId="12" borderId="9" xfId="0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0" fontId="0" fillId="12" borderId="5" xfId="0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38" fontId="0" fillId="0" borderId="22" xfId="1" applyFont="1" applyBorder="1" applyAlignment="1">
      <alignment vertical="center"/>
    </xf>
    <xf numFmtId="38" fontId="0" fillId="0" borderId="23" xfId="1" applyFont="1" applyBorder="1" applyAlignment="1">
      <alignment vertical="center"/>
    </xf>
    <xf numFmtId="0" fontId="3" fillId="5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10" fillId="0" borderId="0" xfId="0" applyFont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6" fontId="13" fillId="0" borderId="1" xfId="3" applyFont="1" applyBorder="1" applyAlignment="1">
      <alignment vertical="center"/>
    </xf>
    <xf numFmtId="0" fontId="3" fillId="7" borderId="2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3" fillId="7" borderId="9" xfId="0" applyFont="1" applyFill="1" applyBorder="1" applyAlignment="1">
      <alignment horizontal="center" vertical="center"/>
    </xf>
    <xf numFmtId="0" fontId="6" fillId="10" borderId="2" xfId="0" applyFont="1" applyFill="1" applyBorder="1" applyAlignment="1">
      <alignment horizontal="center" vertical="center"/>
    </xf>
    <xf numFmtId="0" fontId="6" fillId="10" borderId="3" xfId="0" applyFont="1" applyFill="1" applyBorder="1" applyAlignment="1">
      <alignment horizontal="center" vertical="center"/>
    </xf>
    <xf numFmtId="0" fontId="6" fillId="10" borderId="5" xfId="0" applyFont="1" applyFill="1" applyBorder="1" applyAlignment="1">
      <alignment horizontal="center" vertical="center"/>
    </xf>
    <xf numFmtId="0" fontId="6" fillId="10" borderId="9" xfId="0" applyFont="1" applyFill="1" applyBorder="1" applyAlignment="1">
      <alignment horizontal="center" vertical="center"/>
    </xf>
    <xf numFmtId="0" fontId="3" fillId="11" borderId="35" xfId="0" applyFont="1" applyFill="1" applyBorder="1" applyAlignment="1">
      <alignment horizontal="center" vertical="center"/>
    </xf>
    <xf numFmtId="0" fontId="3" fillId="11" borderId="36" xfId="0" applyFont="1" applyFill="1" applyBorder="1" applyAlignment="1">
      <alignment horizontal="center" vertical="center"/>
    </xf>
    <xf numFmtId="0" fontId="3" fillId="11" borderId="37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0" fillId="11" borderId="17" xfId="0" applyFill="1" applyBorder="1" applyAlignment="1">
      <alignment horizontal="center" vertical="center"/>
    </xf>
    <xf numFmtId="0" fontId="0" fillId="11" borderId="18" xfId="0" applyFill="1" applyBorder="1" applyAlignment="1">
      <alignment horizontal="center" vertical="center"/>
    </xf>
    <xf numFmtId="0" fontId="0" fillId="11" borderId="9" xfId="0" applyFill="1" applyBorder="1" applyAlignment="1">
      <alignment horizontal="center" vertical="center"/>
    </xf>
    <xf numFmtId="0" fontId="0" fillId="11" borderId="5" xfId="0" applyFill="1" applyBorder="1" applyAlignment="1">
      <alignment horizontal="center" vertical="center"/>
    </xf>
    <xf numFmtId="0" fontId="0" fillId="11" borderId="19" xfId="0" applyFill="1" applyBorder="1" applyAlignment="1">
      <alignment horizontal="center" vertical="center"/>
    </xf>
  </cellXfs>
  <cellStyles count="6">
    <cellStyle name="どちらでもない" xfId="4" builtinId="28"/>
    <cellStyle name="パーセント" xfId="2" builtinId="5"/>
    <cellStyle name="メモ" xfId="5" builtinId="10"/>
    <cellStyle name="桁区切り" xfId="1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BFAED5-56B9-4B92-B6F5-A27842A46663}">
  <dimension ref="B1:F12"/>
  <sheetViews>
    <sheetView tabSelected="1" workbookViewId="0"/>
  </sheetViews>
  <sheetFormatPr defaultRowHeight="18.75" x14ac:dyDescent="0.4"/>
  <cols>
    <col min="1" max="1" width="2.625" customWidth="1"/>
    <col min="4" max="6" width="12.625" customWidth="1"/>
  </cols>
  <sheetData>
    <row r="1" spans="2:6" ht="24" x14ac:dyDescent="0.4">
      <c r="B1" s="40" t="s">
        <v>138</v>
      </c>
    </row>
    <row r="2" spans="2:6" x14ac:dyDescent="0.4">
      <c r="F2" s="8" t="s">
        <v>0</v>
      </c>
    </row>
    <row r="3" spans="2:6" ht="19.5" thickBot="1" x14ac:dyDescent="0.45">
      <c r="B3" s="59" t="s">
        <v>1</v>
      </c>
      <c r="C3" s="59" t="s">
        <v>2</v>
      </c>
      <c r="D3" s="59" t="s">
        <v>3</v>
      </c>
      <c r="E3" s="59" t="s">
        <v>4</v>
      </c>
      <c r="F3" s="59" t="s">
        <v>5</v>
      </c>
    </row>
    <row r="4" spans="2:6" ht="19.5" thickTop="1" x14ac:dyDescent="0.4">
      <c r="B4" s="78" t="s">
        <v>6</v>
      </c>
      <c r="C4" s="6" t="s">
        <v>7</v>
      </c>
      <c r="D4" s="7">
        <v>88735000</v>
      </c>
      <c r="E4" s="7">
        <v>91871000</v>
      </c>
      <c r="F4" s="7">
        <v>95238000</v>
      </c>
    </row>
    <row r="5" spans="2:6" x14ac:dyDescent="0.4">
      <c r="B5" s="79"/>
      <c r="C5" s="1" t="s">
        <v>8</v>
      </c>
      <c r="D5" s="2">
        <v>84502000</v>
      </c>
      <c r="E5" s="2">
        <v>74625000</v>
      </c>
      <c r="F5" s="2">
        <v>81250000</v>
      </c>
    </row>
    <row r="6" spans="2:6" x14ac:dyDescent="0.4">
      <c r="B6" s="79"/>
      <c r="C6" s="1" t="s">
        <v>9</v>
      </c>
      <c r="D6" s="2">
        <v>78044000</v>
      </c>
      <c r="E6" s="2">
        <v>71238000</v>
      </c>
      <c r="F6" s="2">
        <v>76384000</v>
      </c>
    </row>
    <row r="7" spans="2:6" x14ac:dyDescent="0.4">
      <c r="B7" s="79"/>
      <c r="C7" s="1" t="s">
        <v>10</v>
      </c>
      <c r="D7" s="2">
        <v>82855000</v>
      </c>
      <c r="E7" s="2">
        <v>80312000</v>
      </c>
      <c r="F7" s="2">
        <v>83159000</v>
      </c>
    </row>
    <row r="8" spans="2:6" x14ac:dyDescent="0.4">
      <c r="B8" s="79" t="s">
        <v>11</v>
      </c>
      <c r="C8" s="1" t="s">
        <v>12</v>
      </c>
      <c r="D8" s="2">
        <v>93808000</v>
      </c>
      <c r="E8" s="2">
        <v>103878000</v>
      </c>
      <c r="F8" s="2">
        <v>99683000</v>
      </c>
    </row>
    <row r="9" spans="2:6" x14ac:dyDescent="0.4">
      <c r="B9" s="79"/>
      <c r="C9" s="1" t="s">
        <v>13</v>
      </c>
      <c r="D9" s="2">
        <v>82602000</v>
      </c>
      <c r="E9" s="2">
        <v>92436000</v>
      </c>
      <c r="F9" s="2">
        <v>92816000</v>
      </c>
    </row>
    <row r="10" spans="2:6" x14ac:dyDescent="0.4">
      <c r="B10" s="79"/>
      <c r="C10" s="1" t="s">
        <v>14</v>
      </c>
      <c r="D10" s="2">
        <v>9859000</v>
      </c>
      <c r="E10" s="2">
        <v>10789000</v>
      </c>
      <c r="F10" s="2">
        <v>11359000</v>
      </c>
    </row>
    <row r="11" spans="2:6" ht="19.5" thickBot="1" x14ac:dyDescent="0.45">
      <c r="B11" s="80"/>
      <c r="C11" s="3" t="s">
        <v>15</v>
      </c>
      <c r="D11" s="4">
        <v>52905000</v>
      </c>
      <c r="E11" s="4">
        <v>62354000</v>
      </c>
      <c r="F11" s="4">
        <v>63220000</v>
      </c>
    </row>
    <row r="12" spans="2:6" ht="19.5" thickTop="1" x14ac:dyDescent="0.4">
      <c r="B12" s="81" t="s">
        <v>16</v>
      </c>
      <c r="C12" s="82"/>
      <c r="D12" s="5"/>
      <c r="E12" s="5"/>
      <c r="F12" s="5"/>
    </row>
  </sheetData>
  <mergeCells count="3">
    <mergeCell ref="B4:B7"/>
    <mergeCell ref="B8:B11"/>
    <mergeCell ref="B12:C12"/>
  </mergeCells>
  <phoneticPr fontId="4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3AC71-8FA1-4030-9313-E9C039273566}">
  <dimension ref="B1:F12"/>
  <sheetViews>
    <sheetView workbookViewId="0"/>
  </sheetViews>
  <sheetFormatPr defaultRowHeight="18.75" x14ac:dyDescent="0.4"/>
  <cols>
    <col min="1" max="1" width="2.625" customWidth="1"/>
    <col min="2" max="6" width="10.625" customWidth="1"/>
  </cols>
  <sheetData>
    <row r="1" spans="2:6" ht="24" x14ac:dyDescent="0.4">
      <c r="B1" s="40" t="s">
        <v>131</v>
      </c>
    </row>
    <row r="3" spans="2:6" x14ac:dyDescent="0.4">
      <c r="B3" s="100" t="s">
        <v>133</v>
      </c>
      <c r="C3" s="98" t="s">
        <v>136</v>
      </c>
      <c r="D3" s="99"/>
      <c r="E3" s="98" t="s">
        <v>137</v>
      </c>
      <c r="F3" s="99"/>
    </row>
    <row r="4" spans="2:6" x14ac:dyDescent="0.4">
      <c r="B4" s="101"/>
      <c r="C4" s="46" t="s">
        <v>134</v>
      </c>
      <c r="D4" s="46" t="s">
        <v>135</v>
      </c>
      <c r="E4" s="46" t="s">
        <v>134</v>
      </c>
      <c r="F4" s="46" t="s">
        <v>135</v>
      </c>
    </row>
    <row r="5" spans="2:6" x14ac:dyDescent="0.4">
      <c r="B5" s="45">
        <v>43831</v>
      </c>
      <c r="C5" s="1">
        <v>-1.5</v>
      </c>
      <c r="D5" s="1">
        <v>-5.5</v>
      </c>
      <c r="E5" s="1"/>
      <c r="F5" s="1"/>
    </row>
    <row r="6" spans="2:6" x14ac:dyDescent="0.4">
      <c r="B6" s="45">
        <v>43832</v>
      </c>
      <c r="C6" s="1">
        <v>-2.6</v>
      </c>
      <c r="D6" s="1">
        <v>-6.6</v>
      </c>
      <c r="E6" s="1"/>
      <c r="F6" s="1"/>
    </row>
    <row r="7" spans="2:6" x14ac:dyDescent="0.4">
      <c r="B7" s="45">
        <v>43833</v>
      </c>
      <c r="C7" s="1">
        <v>-1.3</v>
      </c>
      <c r="D7" s="1">
        <v>-4.3</v>
      </c>
      <c r="E7" s="1"/>
      <c r="F7" s="1"/>
    </row>
    <row r="8" spans="2:6" x14ac:dyDescent="0.4">
      <c r="B8" s="45">
        <v>43834</v>
      </c>
      <c r="C8" s="1">
        <v>-0.6</v>
      </c>
      <c r="D8" s="1">
        <v>2.5</v>
      </c>
      <c r="E8" s="1"/>
      <c r="F8" s="1"/>
    </row>
    <row r="9" spans="2:6" x14ac:dyDescent="0.4">
      <c r="B9" s="45">
        <v>43835</v>
      </c>
      <c r="C9" s="1">
        <v>-0.5</v>
      </c>
      <c r="D9" s="1">
        <v>3.6</v>
      </c>
      <c r="E9" s="1"/>
      <c r="F9" s="1"/>
    </row>
    <row r="10" spans="2:6" x14ac:dyDescent="0.4">
      <c r="B10" s="45">
        <v>43836</v>
      </c>
      <c r="C10" s="1">
        <v>0.5</v>
      </c>
      <c r="D10" s="1">
        <v>1.5</v>
      </c>
      <c r="E10" s="1"/>
      <c r="F10" s="1"/>
    </row>
    <row r="11" spans="2:6" x14ac:dyDescent="0.4">
      <c r="B11" s="45">
        <v>43837</v>
      </c>
      <c r="C11" s="1">
        <v>0.6</v>
      </c>
      <c r="D11" s="1">
        <v>4.5</v>
      </c>
      <c r="E11" s="1"/>
      <c r="F11" s="1"/>
    </row>
    <row r="12" spans="2:6" x14ac:dyDescent="0.4">
      <c r="E12" s="48" t="s">
        <v>132</v>
      </c>
    </row>
  </sheetData>
  <mergeCells count="3">
    <mergeCell ref="C3:D3"/>
    <mergeCell ref="E3:F3"/>
    <mergeCell ref="B3:B4"/>
  </mergeCells>
  <phoneticPr fontId="2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164DB9-E2AC-4D2F-A670-97CE32F27B49}">
  <dimension ref="B1:G16"/>
  <sheetViews>
    <sheetView workbookViewId="0"/>
  </sheetViews>
  <sheetFormatPr defaultRowHeight="18.75" x14ac:dyDescent="0.4"/>
  <cols>
    <col min="1" max="1" width="2.625" customWidth="1"/>
    <col min="2" max="7" width="10.625" customWidth="1"/>
  </cols>
  <sheetData>
    <row r="1" spans="2:7" ht="24" x14ac:dyDescent="0.4">
      <c r="B1" s="40" t="s">
        <v>138</v>
      </c>
    </row>
    <row r="2" spans="2:7" x14ac:dyDescent="0.4">
      <c r="G2" s="47" t="s">
        <v>139</v>
      </c>
    </row>
    <row r="3" spans="2:7" ht="19.5" thickBot="1" x14ac:dyDescent="0.45">
      <c r="B3" s="58" t="s">
        <v>140</v>
      </c>
      <c r="C3" s="58" t="s">
        <v>141</v>
      </c>
      <c r="D3" s="58" t="s">
        <v>155</v>
      </c>
      <c r="E3" s="58" t="s">
        <v>154</v>
      </c>
      <c r="F3" s="58" t="s">
        <v>153</v>
      </c>
      <c r="G3" s="58" t="s">
        <v>142</v>
      </c>
    </row>
    <row r="4" spans="2:7" ht="19.5" thickTop="1" x14ac:dyDescent="0.4">
      <c r="B4" s="106" t="s">
        <v>143</v>
      </c>
      <c r="C4" s="55" t="s">
        <v>144</v>
      </c>
      <c r="D4" s="53">
        <v>88735000</v>
      </c>
      <c r="E4" s="53">
        <v>91871000</v>
      </c>
      <c r="F4" s="53">
        <v>95238000</v>
      </c>
      <c r="G4" s="53">
        <f t="shared" ref="G4:G12" si="0">SUM(D4:F4)</f>
        <v>275844000</v>
      </c>
    </row>
    <row r="5" spans="2:7" x14ac:dyDescent="0.4">
      <c r="B5" s="107"/>
      <c r="C5" s="56" t="s">
        <v>145</v>
      </c>
      <c r="D5" s="52">
        <v>84502000</v>
      </c>
      <c r="E5" s="52">
        <v>74625000</v>
      </c>
      <c r="F5" s="52">
        <v>81250000</v>
      </c>
      <c r="G5" s="52">
        <f t="shared" si="0"/>
        <v>240377000</v>
      </c>
    </row>
    <row r="6" spans="2:7" x14ac:dyDescent="0.4">
      <c r="B6" s="107"/>
      <c r="C6" s="56" t="s">
        <v>146</v>
      </c>
      <c r="D6" s="52">
        <v>78044000</v>
      </c>
      <c r="E6" s="52">
        <v>71238000</v>
      </c>
      <c r="F6" s="52">
        <v>76384000</v>
      </c>
      <c r="G6" s="52">
        <f t="shared" si="0"/>
        <v>225666000</v>
      </c>
    </row>
    <row r="7" spans="2:7" x14ac:dyDescent="0.4">
      <c r="B7" s="108"/>
      <c r="C7" s="56" t="s">
        <v>147</v>
      </c>
      <c r="D7" s="52">
        <v>82855000</v>
      </c>
      <c r="E7" s="52">
        <v>80312000</v>
      </c>
      <c r="F7" s="52">
        <v>83159000</v>
      </c>
      <c r="G7" s="52">
        <f t="shared" si="0"/>
        <v>246326000</v>
      </c>
    </row>
    <row r="8" spans="2:7" x14ac:dyDescent="0.4">
      <c r="B8" s="109" t="s">
        <v>148</v>
      </c>
      <c r="C8" s="56" t="s">
        <v>149</v>
      </c>
      <c r="D8" s="52">
        <v>93808000</v>
      </c>
      <c r="E8" s="52">
        <v>103878000</v>
      </c>
      <c r="F8" s="52">
        <v>99683000</v>
      </c>
      <c r="G8" s="52">
        <f t="shared" si="0"/>
        <v>297369000</v>
      </c>
    </row>
    <row r="9" spans="2:7" x14ac:dyDescent="0.4">
      <c r="B9" s="107"/>
      <c r="C9" s="56" t="s">
        <v>150</v>
      </c>
      <c r="D9" s="52">
        <v>82602000</v>
      </c>
      <c r="E9" s="52">
        <v>92436000</v>
      </c>
      <c r="F9" s="52">
        <v>92816000</v>
      </c>
      <c r="G9" s="52">
        <f t="shared" si="0"/>
        <v>267854000</v>
      </c>
    </row>
    <row r="10" spans="2:7" x14ac:dyDescent="0.4">
      <c r="B10" s="107"/>
      <c r="C10" s="56" t="s">
        <v>151</v>
      </c>
      <c r="D10" s="52">
        <v>9859000</v>
      </c>
      <c r="E10" s="52">
        <v>10789000</v>
      </c>
      <c r="F10" s="52">
        <v>11359000</v>
      </c>
      <c r="G10" s="52">
        <f t="shared" si="0"/>
        <v>32007000</v>
      </c>
    </row>
    <row r="11" spans="2:7" ht="19.5" thickBot="1" x14ac:dyDescent="0.45">
      <c r="B11" s="110"/>
      <c r="C11" s="57" t="s">
        <v>152</v>
      </c>
      <c r="D11" s="54">
        <v>52905000</v>
      </c>
      <c r="E11" s="54">
        <v>62354000</v>
      </c>
      <c r="F11" s="54">
        <v>63220000</v>
      </c>
      <c r="G11" s="54">
        <f t="shared" si="0"/>
        <v>178479000</v>
      </c>
    </row>
    <row r="12" spans="2:7" ht="19.5" thickTop="1" x14ac:dyDescent="0.4">
      <c r="B12" s="105" t="s">
        <v>142</v>
      </c>
      <c r="C12" s="105"/>
      <c r="D12" s="53">
        <f>SUM(D4:D11)</f>
        <v>573310000</v>
      </c>
      <c r="E12" s="53">
        <f>SUM(E4:E11)</f>
        <v>587503000</v>
      </c>
      <c r="F12" s="53">
        <f>SUM(F4:F11)</f>
        <v>603109000</v>
      </c>
      <c r="G12" s="53">
        <f t="shared" si="0"/>
        <v>1763922000</v>
      </c>
    </row>
    <row r="13" spans="2:7" ht="19.5" thickBot="1" x14ac:dyDescent="0.45"/>
    <row r="14" spans="2:7" ht="20.25" thickTop="1" thickBot="1" x14ac:dyDescent="0.45">
      <c r="B14" s="102" t="s">
        <v>178</v>
      </c>
      <c r="C14" s="103"/>
      <c r="D14" s="104"/>
      <c r="E14" s="77"/>
    </row>
    <row r="15" spans="2:7" ht="20.25" thickTop="1" thickBot="1" x14ac:dyDescent="0.45">
      <c r="B15" s="102" t="s">
        <v>179</v>
      </c>
      <c r="C15" s="103"/>
      <c r="D15" s="104"/>
      <c r="E15" s="77"/>
    </row>
    <row r="16" spans="2:7" ht="19.5" thickTop="1" x14ac:dyDescent="0.4"/>
  </sheetData>
  <mergeCells count="5">
    <mergeCell ref="B15:D15"/>
    <mergeCell ref="B12:C12"/>
    <mergeCell ref="B4:B7"/>
    <mergeCell ref="B8:B11"/>
    <mergeCell ref="B14:D14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C7B64E-A467-4B11-ADAF-659A42ED6742}">
  <dimension ref="B1:J46"/>
  <sheetViews>
    <sheetView workbookViewId="0"/>
  </sheetViews>
  <sheetFormatPr defaultRowHeight="18.75" x14ac:dyDescent="0.4"/>
  <cols>
    <col min="1" max="1" width="2.625" customWidth="1"/>
    <col min="2" max="2" width="12.125" customWidth="1"/>
    <col min="3" max="3" width="9.625" customWidth="1"/>
    <col min="4" max="4" width="13.5" bestFit="1" customWidth="1"/>
    <col min="5" max="6" width="10.625" customWidth="1"/>
    <col min="7" max="7" width="17.5" bestFit="1" customWidth="1"/>
    <col min="8" max="8" width="4.625" customWidth="1"/>
    <col min="9" max="9" width="13.625" customWidth="1"/>
    <col min="10" max="10" width="17.5" bestFit="1" customWidth="1"/>
  </cols>
  <sheetData>
    <row r="1" spans="2:10" x14ac:dyDescent="0.4">
      <c r="B1" s="22" t="s">
        <v>162</v>
      </c>
      <c r="C1" s="23" t="s">
        <v>21</v>
      </c>
      <c r="D1" s="23" t="s">
        <v>22</v>
      </c>
      <c r="E1" s="23" t="s">
        <v>161</v>
      </c>
      <c r="F1" s="23" t="s">
        <v>19</v>
      </c>
      <c r="G1" s="24" t="s">
        <v>158</v>
      </c>
      <c r="I1" s="17" t="s">
        <v>23</v>
      </c>
    </row>
    <row r="2" spans="2:10" x14ac:dyDescent="0.4">
      <c r="B2" s="14">
        <v>43834</v>
      </c>
      <c r="C2" s="13">
        <v>1007</v>
      </c>
      <c r="D2" s="13" t="s">
        <v>25</v>
      </c>
      <c r="E2" s="15">
        <v>89000</v>
      </c>
      <c r="F2" s="15">
        <f t="shared" ref="F2:F46" si="0">ROUNDDOWN(E2*$I$2,0)</f>
        <v>8900</v>
      </c>
      <c r="G2" s="16">
        <f>SUM(E2:F2)</f>
        <v>97900</v>
      </c>
      <c r="I2" s="11">
        <v>0.1</v>
      </c>
    </row>
    <row r="3" spans="2:10" x14ac:dyDescent="0.4">
      <c r="B3" s="14">
        <v>43834</v>
      </c>
      <c r="C3" s="13">
        <v>1018</v>
      </c>
      <c r="D3" s="13" t="s">
        <v>24</v>
      </c>
      <c r="E3" s="15">
        <v>40000</v>
      </c>
      <c r="F3" s="15">
        <f t="shared" si="0"/>
        <v>4000</v>
      </c>
      <c r="G3" s="16">
        <f t="shared" ref="G3:G46" si="1">SUM(E3:F3)</f>
        <v>44000</v>
      </c>
    </row>
    <row r="4" spans="2:10" x14ac:dyDescent="0.4">
      <c r="B4" s="14">
        <v>43835</v>
      </c>
      <c r="C4" s="13">
        <v>1019</v>
      </c>
      <c r="D4" s="13" t="s">
        <v>26</v>
      </c>
      <c r="E4" s="15">
        <v>23000</v>
      </c>
      <c r="F4" s="15">
        <f t="shared" si="0"/>
        <v>2300</v>
      </c>
      <c r="G4" s="16">
        <f t="shared" si="1"/>
        <v>25300</v>
      </c>
      <c r="I4" s="18" t="s">
        <v>21</v>
      </c>
      <c r="J4" s="19" t="s">
        <v>159</v>
      </c>
    </row>
    <row r="5" spans="2:10" x14ac:dyDescent="0.4">
      <c r="B5" s="14">
        <v>43835</v>
      </c>
      <c r="C5" s="13">
        <v>1018</v>
      </c>
      <c r="D5" s="13" t="s">
        <v>24</v>
      </c>
      <c r="E5" s="15">
        <v>27000</v>
      </c>
      <c r="F5" s="15">
        <f t="shared" si="0"/>
        <v>2700</v>
      </c>
      <c r="G5" s="16">
        <f t="shared" si="1"/>
        <v>29700</v>
      </c>
      <c r="I5" s="20">
        <v>1002</v>
      </c>
      <c r="J5" s="21"/>
    </row>
    <row r="6" spans="2:10" x14ac:dyDescent="0.4">
      <c r="B6" s="14">
        <v>43836</v>
      </c>
      <c r="C6" s="13">
        <v>1021</v>
      </c>
      <c r="D6" s="13" t="s">
        <v>27</v>
      </c>
      <c r="E6" s="15">
        <v>45000</v>
      </c>
      <c r="F6" s="15">
        <f t="shared" si="0"/>
        <v>4500</v>
      </c>
      <c r="G6" s="16">
        <f t="shared" si="1"/>
        <v>49500</v>
      </c>
    </row>
    <row r="7" spans="2:10" x14ac:dyDescent="0.4">
      <c r="B7" s="14">
        <v>43836</v>
      </c>
      <c r="C7" s="13">
        <v>1022</v>
      </c>
      <c r="D7" s="13" t="s">
        <v>28</v>
      </c>
      <c r="E7" s="15">
        <v>15000</v>
      </c>
      <c r="F7" s="15">
        <f t="shared" si="0"/>
        <v>1500</v>
      </c>
      <c r="G7" s="16">
        <f t="shared" si="1"/>
        <v>16500</v>
      </c>
      <c r="I7" s="83" t="s">
        <v>160</v>
      </c>
      <c r="J7" s="84"/>
    </row>
    <row r="8" spans="2:10" x14ac:dyDescent="0.4">
      <c r="B8" s="14">
        <v>43836</v>
      </c>
      <c r="C8" s="13">
        <v>1023</v>
      </c>
      <c r="D8" s="13" t="s">
        <v>29</v>
      </c>
      <c r="E8" s="15">
        <v>72000</v>
      </c>
      <c r="F8" s="15">
        <f t="shared" si="0"/>
        <v>7200</v>
      </c>
      <c r="G8" s="16">
        <f t="shared" si="1"/>
        <v>79200</v>
      </c>
      <c r="I8" s="20" t="s">
        <v>46</v>
      </c>
      <c r="J8" s="85"/>
    </row>
    <row r="9" spans="2:10" x14ac:dyDescent="0.4">
      <c r="B9" s="14">
        <v>43838</v>
      </c>
      <c r="C9" s="13">
        <v>1010</v>
      </c>
      <c r="D9" s="13" t="s">
        <v>30</v>
      </c>
      <c r="E9" s="15">
        <v>19000</v>
      </c>
      <c r="F9" s="15">
        <f t="shared" si="0"/>
        <v>1900</v>
      </c>
      <c r="G9" s="16">
        <f t="shared" si="1"/>
        <v>20900</v>
      </c>
      <c r="I9" s="20" t="s">
        <v>47</v>
      </c>
      <c r="J9" s="86"/>
    </row>
    <row r="10" spans="2:10" x14ac:dyDescent="0.4">
      <c r="B10" s="14">
        <v>43840</v>
      </c>
      <c r="C10" s="13">
        <v>1011</v>
      </c>
      <c r="D10" s="13" t="s">
        <v>31</v>
      </c>
      <c r="E10" s="15">
        <v>45000</v>
      </c>
      <c r="F10" s="15">
        <f t="shared" si="0"/>
        <v>4500</v>
      </c>
      <c r="G10" s="16">
        <f t="shared" si="1"/>
        <v>49500</v>
      </c>
    </row>
    <row r="11" spans="2:10" x14ac:dyDescent="0.4">
      <c r="B11" s="14">
        <v>43841</v>
      </c>
      <c r="C11" s="13">
        <v>1014</v>
      </c>
      <c r="D11" s="13" t="s">
        <v>32</v>
      </c>
      <c r="E11" s="15">
        <v>45000</v>
      </c>
      <c r="F11" s="15">
        <f t="shared" si="0"/>
        <v>4500</v>
      </c>
      <c r="G11" s="16">
        <f t="shared" si="1"/>
        <v>49500</v>
      </c>
    </row>
    <row r="12" spans="2:10" x14ac:dyDescent="0.4">
      <c r="B12" s="14">
        <v>43841</v>
      </c>
      <c r="C12" s="13">
        <v>1008</v>
      </c>
      <c r="D12" s="13" t="s">
        <v>33</v>
      </c>
      <c r="E12" s="15">
        <v>36000</v>
      </c>
      <c r="F12" s="15">
        <f t="shared" si="0"/>
        <v>3600</v>
      </c>
      <c r="G12" s="16">
        <f t="shared" si="1"/>
        <v>39600</v>
      </c>
    </row>
    <row r="13" spans="2:10" x14ac:dyDescent="0.4">
      <c r="B13" s="14">
        <v>43842</v>
      </c>
      <c r="C13" s="13">
        <v>1009</v>
      </c>
      <c r="D13" s="13" t="s">
        <v>34</v>
      </c>
      <c r="E13" s="15">
        <v>26000</v>
      </c>
      <c r="F13" s="15">
        <f t="shared" si="0"/>
        <v>2600</v>
      </c>
      <c r="G13" s="16">
        <f t="shared" si="1"/>
        <v>28600</v>
      </c>
    </row>
    <row r="14" spans="2:10" x14ac:dyDescent="0.4">
      <c r="B14" s="14">
        <v>43843</v>
      </c>
      <c r="C14" s="13">
        <v>1010</v>
      </c>
      <c r="D14" s="13" t="s">
        <v>30</v>
      </c>
      <c r="E14" s="15">
        <v>27000</v>
      </c>
      <c r="F14" s="15">
        <f t="shared" si="0"/>
        <v>2700</v>
      </c>
      <c r="G14" s="16">
        <f t="shared" si="1"/>
        <v>29700</v>
      </c>
    </row>
    <row r="15" spans="2:10" x14ac:dyDescent="0.4">
      <c r="B15" s="14">
        <v>43846</v>
      </c>
      <c r="C15" s="13">
        <v>1001</v>
      </c>
      <c r="D15" s="13" t="s">
        <v>35</v>
      </c>
      <c r="E15" s="15">
        <v>25000</v>
      </c>
      <c r="F15" s="15">
        <f t="shared" si="0"/>
        <v>2500</v>
      </c>
      <c r="G15" s="16">
        <f t="shared" si="1"/>
        <v>27500</v>
      </c>
    </row>
    <row r="16" spans="2:10" x14ac:dyDescent="0.4">
      <c r="B16" s="14">
        <v>43847</v>
      </c>
      <c r="C16" s="13">
        <v>1002</v>
      </c>
      <c r="D16" s="13" t="s">
        <v>36</v>
      </c>
      <c r="E16" s="15">
        <v>46000</v>
      </c>
      <c r="F16" s="15">
        <f t="shared" si="0"/>
        <v>4600</v>
      </c>
      <c r="G16" s="16">
        <f t="shared" si="1"/>
        <v>50600</v>
      </c>
    </row>
    <row r="17" spans="2:7" x14ac:dyDescent="0.4">
      <c r="B17" s="14">
        <v>43849</v>
      </c>
      <c r="C17" s="13">
        <v>1012</v>
      </c>
      <c r="D17" s="13" t="s">
        <v>37</v>
      </c>
      <c r="E17" s="15">
        <v>78000</v>
      </c>
      <c r="F17" s="15">
        <f t="shared" si="0"/>
        <v>7800</v>
      </c>
      <c r="G17" s="16">
        <f t="shared" si="1"/>
        <v>85800</v>
      </c>
    </row>
    <row r="18" spans="2:7" x14ac:dyDescent="0.4">
      <c r="B18" s="14">
        <v>43849</v>
      </c>
      <c r="C18" s="13">
        <v>1008</v>
      </c>
      <c r="D18" s="13" t="s">
        <v>33</v>
      </c>
      <c r="E18" s="15">
        <v>48000</v>
      </c>
      <c r="F18" s="15">
        <f t="shared" si="0"/>
        <v>4800</v>
      </c>
      <c r="G18" s="16">
        <f t="shared" si="1"/>
        <v>52800</v>
      </c>
    </row>
    <row r="19" spans="2:7" x14ac:dyDescent="0.4">
      <c r="B19" s="14">
        <v>43850</v>
      </c>
      <c r="C19" s="13">
        <v>1014</v>
      </c>
      <c r="D19" s="13" t="s">
        <v>32</v>
      </c>
      <c r="E19" s="15">
        <v>45000</v>
      </c>
      <c r="F19" s="15">
        <f t="shared" si="0"/>
        <v>4500</v>
      </c>
      <c r="G19" s="16">
        <f t="shared" si="1"/>
        <v>49500</v>
      </c>
    </row>
    <row r="20" spans="2:7" x14ac:dyDescent="0.4">
      <c r="B20" s="14">
        <v>43850</v>
      </c>
      <c r="C20" s="13">
        <v>1013</v>
      </c>
      <c r="D20" s="13" t="s">
        <v>38</v>
      </c>
      <c r="E20" s="15">
        <v>36000</v>
      </c>
      <c r="F20" s="15">
        <f t="shared" si="0"/>
        <v>3600</v>
      </c>
      <c r="G20" s="16">
        <f t="shared" si="1"/>
        <v>39600</v>
      </c>
    </row>
    <row r="21" spans="2:7" x14ac:dyDescent="0.4">
      <c r="B21" s="14">
        <v>43851</v>
      </c>
      <c r="C21" s="13">
        <v>1009</v>
      </c>
      <c r="D21" s="13" t="s">
        <v>34</v>
      </c>
      <c r="E21" s="15">
        <v>23000</v>
      </c>
      <c r="F21" s="15">
        <f t="shared" si="0"/>
        <v>2300</v>
      </c>
      <c r="G21" s="16">
        <f t="shared" si="1"/>
        <v>25300</v>
      </c>
    </row>
    <row r="22" spans="2:7" x14ac:dyDescent="0.4">
      <c r="B22" s="14">
        <v>43852</v>
      </c>
      <c r="C22" s="13">
        <v>1016</v>
      </c>
      <c r="D22" s="13" t="s">
        <v>39</v>
      </c>
      <c r="E22" s="15">
        <v>41000</v>
      </c>
      <c r="F22" s="15">
        <f t="shared" si="0"/>
        <v>4100</v>
      </c>
      <c r="G22" s="16">
        <f t="shared" si="1"/>
        <v>45100</v>
      </c>
    </row>
    <row r="23" spans="2:7" x14ac:dyDescent="0.4">
      <c r="B23" s="14">
        <v>43853</v>
      </c>
      <c r="C23" s="13">
        <v>1003</v>
      </c>
      <c r="D23" s="13" t="s">
        <v>40</v>
      </c>
      <c r="E23" s="15">
        <v>67000</v>
      </c>
      <c r="F23" s="15">
        <f t="shared" si="0"/>
        <v>6700</v>
      </c>
      <c r="G23" s="16">
        <f t="shared" si="1"/>
        <v>73700</v>
      </c>
    </row>
    <row r="24" spans="2:7" x14ac:dyDescent="0.4">
      <c r="B24" s="14">
        <v>43854</v>
      </c>
      <c r="C24" s="13">
        <v>1004</v>
      </c>
      <c r="D24" s="13" t="s">
        <v>41</v>
      </c>
      <c r="E24" s="15">
        <v>78000</v>
      </c>
      <c r="F24" s="15">
        <f t="shared" si="0"/>
        <v>7800</v>
      </c>
      <c r="G24" s="16">
        <f t="shared" si="1"/>
        <v>85800</v>
      </c>
    </row>
    <row r="25" spans="2:7" x14ac:dyDescent="0.4">
      <c r="B25" s="14">
        <v>43855</v>
      </c>
      <c r="C25" s="13">
        <v>1017</v>
      </c>
      <c r="D25" s="13" t="s">
        <v>42</v>
      </c>
      <c r="E25" s="15">
        <v>25000</v>
      </c>
      <c r="F25" s="15">
        <f t="shared" si="0"/>
        <v>2500</v>
      </c>
      <c r="G25" s="16">
        <f t="shared" si="1"/>
        <v>27500</v>
      </c>
    </row>
    <row r="26" spans="2:7" x14ac:dyDescent="0.4">
      <c r="B26" s="14">
        <v>43860</v>
      </c>
      <c r="C26" s="13">
        <v>1005</v>
      </c>
      <c r="D26" s="13" t="s">
        <v>43</v>
      </c>
      <c r="E26" s="15">
        <v>45000</v>
      </c>
      <c r="F26" s="15">
        <f t="shared" si="0"/>
        <v>4500</v>
      </c>
      <c r="G26" s="16">
        <f t="shared" si="1"/>
        <v>49500</v>
      </c>
    </row>
    <row r="27" spans="2:7" x14ac:dyDescent="0.4">
      <c r="B27" s="14">
        <v>43862</v>
      </c>
      <c r="C27" s="13">
        <v>1011</v>
      </c>
      <c r="D27" s="13" t="s">
        <v>31</v>
      </c>
      <c r="E27" s="15">
        <v>45000</v>
      </c>
      <c r="F27" s="15">
        <f t="shared" si="0"/>
        <v>4500</v>
      </c>
      <c r="G27" s="16">
        <f t="shared" si="1"/>
        <v>49500</v>
      </c>
    </row>
    <row r="28" spans="2:7" x14ac:dyDescent="0.4">
      <c r="B28" s="14">
        <v>43864</v>
      </c>
      <c r="C28" s="13">
        <v>1014</v>
      </c>
      <c r="D28" s="13" t="s">
        <v>32</v>
      </c>
      <c r="E28" s="15">
        <v>45000</v>
      </c>
      <c r="F28" s="15">
        <f t="shared" si="0"/>
        <v>4500</v>
      </c>
      <c r="G28" s="16">
        <f t="shared" si="1"/>
        <v>49500</v>
      </c>
    </row>
    <row r="29" spans="2:7" x14ac:dyDescent="0.4">
      <c r="B29" s="14">
        <v>43869</v>
      </c>
      <c r="C29" s="13">
        <v>1001</v>
      </c>
      <c r="D29" s="13" t="s">
        <v>35</v>
      </c>
      <c r="E29" s="15">
        <v>85000</v>
      </c>
      <c r="F29" s="15">
        <f t="shared" si="0"/>
        <v>8500</v>
      </c>
      <c r="G29" s="16">
        <f t="shared" si="1"/>
        <v>93500</v>
      </c>
    </row>
    <row r="30" spans="2:7" x14ac:dyDescent="0.4">
      <c r="B30" s="14">
        <v>43870</v>
      </c>
      <c r="C30" s="13">
        <v>1015</v>
      </c>
      <c r="D30" s="13" t="s">
        <v>44</v>
      </c>
      <c r="E30" s="15">
        <v>38000</v>
      </c>
      <c r="F30" s="15">
        <f t="shared" si="0"/>
        <v>3800</v>
      </c>
      <c r="G30" s="16">
        <f t="shared" si="1"/>
        <v>41800</v>
      </c>
    </row>
    <row r="31" spans="2:7" x14ac:dyDescent="0.4">
      <c r="B31" s="14">
        <v>43871</v>
      </c>
      <c r="C31" s="13">
        <v>1016</v>
      </c>
      <c r="D31" s="13" t="s">
        <v>39</v>
      </c>
      <c r="E31" s="15">
        <v>16000</v>
      </c>
      <c r="F31" s="15">
        <f t="shared" si="0"/>
        <v>1600</v>
      </c>
      <c r="G31" s="16">
        <f t="shared" si="1"/>
        <v>17600</v>
      </c>
    </row>
    <row r="32" spans="2:7" x14ac:dyDescent="0.4">
      <c r="B32" s="14">
        <v>43872</v>
      </c>
      <c r="C32" s="13">
        <v>1002</v>
      </c>
      <c r="D32" s="13" t="s">
        <v>36</v>
      </c>
      <c r="E32" s="15">
        <v>75000</v>
      </c>
      <c r="F32" s="15">
        <f t="shared" si="0"/>
        <v>7500</v>
      </c>
      <c r="G32" s="16">
        <f t="shared" si="1"/>
        <v>82500</v>
      </c>
    </row>
    <row r="33" spans="2:7" x14ac:dyDescent="0.4">
      <c r="B33" s="14">
        <v>43872</v>
      </c>
      <c r="C33" s="13">
        <v>1010</v>
      </c>
      <c r="D33" s="13" t="s">
        <v>30</v>
      </c>
      <c r="E33" s="15">
        <v>48000</v>
      </c>
      <c r="F33" s="15">
        <f t="shared" si="0"/>
        <v>4800</v>
      </c>
      <c r="G33" s="16">
        <f t="shared" si="1"/>
        <v>52800</v>
      </c>
    </row>
    <row r="34" spans="2:7" x14ac:dyDescent="0.4">
      <c r="B34" s="14">
        <v>43873</v>
      </c>
      <c r="C34" s="13">
        <v>1002</v>
      </c>
      <c r="D34" s="13" t="s">
        <v>36</v>
      </c>
      <c r="E34" s="15">
        <v>98000</v>
      </c>
      <c r="F34" s="15">
        <f t="shared" si="0"/>
        <v>9800</v>
      </c>
      <c r="G34" s="16">
        <f t="shared" si="1"/>
        <v>107800</v>
      </c>
    </row>
    <row r="35" spans="2:7" x14ac:dyDescent="0.4">
      <c r="B35" s="14">
        <v>43874</v>
      </c>
      <c r="C35" s="13">
        <v>1011</v>
      </c>
      <c r="D35" s="13" t="s">
        <v>31</v>
      </c>
      <c r="E35" s="15">
        <v>63000</v>
      </c>
      <c r="F35" s="15">
        <f t="shared" si="0"/>
        <v>6300</v>
      </c>
      <c r="G35" s="16">
        <f t="shared" si="1"/>
        <v>69300</v>
      </c>
    </row>
    <row r="36" spans="2:7" x14ac:dyDescent="0.4">
      <c r="B36" s="14">
        <v>43874</v>
      </c>
      <c r="C36" s="13">
        <v>1017</v>
      </c>
      <c r="D36" s="13" t="s">
        <v>42</v>
      </c>
      <c r="E36" s="15">
        <v>53000</v>
      </c>
      <c r="F36" s="15">
        <f t="shared" si="0"/>
        <v>5300</v>
      </c>
      <c r="G36" s="16">
        <f t="shared" si="1"/>
        <v>58300</v>
      </c>
    </row>
    <row r="37" spans="2:7" x14ac:dyDescent="0.4">
      <c r="B37" s="14">
        <v>43875</v>
      </c>
      <c r="C37" s="13">
        <v>1002</v>
      </c>
      <c r="D37" s="13" t="s">
        <v>36</v>
      </c>
      <c r="E37" s="15">
        <v>45000</v>
      </c>
      <c r="F37" s="15">
        <f t="shared" si="0"/>
        <v>4500</v>
      </c>
      <c r="G37" s="16">
        <f t="shared" si="1"/>
        <v>49500</v>
      </c>
    </row>
    <row r="38" spans="2:7" x14ac:dyDescent="0.4">
      <c r="B38" s="14">
        <v>43883</v>
      </c>
      <c r="C38" s="13">
        <v>1001</v>
      </c>
      <c r="D38" s="13" t="s">
        <v>35</v>
      </c>
      <c r="E38" s="15">
        <v>150000</v>
      </c>
      <c r="F38" s="15">
        <f t="shared" si="0"/>
        <v>15000</v>
      </c>
      <c r="G38" s="16">
        <f t="shared" si="1"/>
        <v>165000</v>
      </c>
    </row>
    <row r="39" spans="2:7" x14ac:dyDescent="0.4">
      <c r="B39" s="14">
        <v>43886</v>
      </c>
      <c r="C39" s="13">
        <v>1004</v>
      </c>
      <c r="D39" s="13" t="s">
        <v>41</v>
      </c>
      <c r="E39" s="15">
        <v>45000</v>
      </c>
      <c r="F39" s="15">
        <f t="shared" si="0"/>
        <v>4500</v>
      </c>
      <c r="G39" s="16">
        <f t="shared" si="1"/>
        <v>49500</v>
      </c>
    </row>
    <row r="40" spans="2:7" x14ac:dyDescent="0.4">
      <c r="B40" s="14">
        <v>43886</v>
      </c>
      <c r="C40" s="13">
        <v>1003</v>
      </c>
      <c r="D40" s="13" t="s">
        <v>40</v>
      </c>
      <c r="E40" s="15">
        <v>36000</v>
      </c>
      <c r="F40" s="15">
        <f t="shared" si="0"/>
        <v>3600</v>
      </c>
      <c r="G40" s="16">
        <f t="shared" si="1"/>
        <v>39600</v>
      </c>
    </row>
    <row r="41" spans="2:7" x14ac:dyDescent="0.4">
      <c r="B41" s="14">
        <v>43887</v>
      </c>
      <c r="C41" s="13">
        <v>1005</v>
      </c>
      <c r="D41" s="13" t="s">
        <v>43</v>
      </c>
      <c r="E41" s="15">
        <v>78000</v>
      </c>
      <c r="F41" s="15">
        <f t="shared" si="0"/>
        <v>7800</v>
      </c>
      <c r="G41" s="16">
        <f t="shared" si="1"/>
        <v>85800</v>
      </c>
    </row>
    <row r="42" spans="2:7" x14ac:dyDescent="0.4">
      <c r="B42" s="14">
        <v>43888</v>
      </c>
      <c r="C42" s="13">
        <v>1006</v>
      </c>
      <c r="D42" s="13" t="s">
        <v>45</v>
      </c>
      <c r="E42" s="15">
        <v>25000</v>
      </c>
      <c r="F42" s="15">
        <f t="shared" si="0"/>
        <v>2500</v>
      </c>
      <c r="G42" s="16">
        <f t="shared" si="1"/>
        <v>27500</v>
      </c>
    </row>
    <row r="43" spans="2:7" x14ac:dyDescent="0.4">
      <c r="B43" s="14">
        <v>43889</v>
      </c>
      <c r="C43" s="13">
        <v>1013</v>
      </c>
      <c r="D43" s="13" t="s">
        <v>38</v>
      </c>
      <c r="E43" s="15">
        <v>17000</v>
      </c>
      <c r="F43" s="15">
        <f t="shared" si="0"/>
        <v>1700</v>
      </c>
      <c r="G43" s="16">
        <f t="shared" si="1"/>
        <v>18700</v>
      </c>
    </row>
    <row r="44" spans="2:7" x14ac:dyDescent="0.4">
      <c r="B44" s="14">
        <v>43889</v>
      </c>
      <c r="C44" s="13">
        <v>1007</v>
      </c>
      <c r="D44" s="13" t="s">
        <v>25</v>
      </c>
      <c r="E44" s="15">
        <v>86000</v>
      </c>
      <c r="F44" s="15">
        <f t="shared" si="0"/>
        <v>8600</v>
      </c>
      <c r="G44" s="16">
        <f t="shared" si="1"/>
        <v>94600</v>
      </c>
    </row>
    <row r="45" spans="2:7" x14ac:dyDescent="0.4">
      <c r="B45" s="14">
        <v>43889</v>
      </c>
      <c r="C45" s="13">
        <v>1012</v>
      </c>
      <c r="D45" s="13" t="s">
        <v>37</v>
      </c>
      <c r="E45" s="15">
        <v>35000</v>
      </c>
      <c r="F45" s="15">
        <f t="shared" si="0"/>
        <v>3500</v>
      </c>
      <c r="G45" s="16">
        <f t="shared" si="1"/>
        <v>38500</v>
      </c>
    </row>
    <row r="46" spans="2:7" x14ac:dyDescent="0.4">
      <c r="B46" s="14">
        <v>43889</v>
      </c>
      <c r="C46" s="13">
        <v>1008</v>
      </c>
      <c r="D46" s="13" t="s">
        <v>33</v>
      </c>
      <c r="E46" s="15">
        <v>38000</v>
      </c>
      <c r="F46" s="15">
        <f t="shared" si="0"/>
        <v>3800</v>
      </c>
      <c r="G46" s="16">
        <f t="shared" si="1"/>
        <v>41800</v>
      </c>
    </row>
  </sheetData>
  <mergeCells count="2">
    <mergeCell ref="I7:J7"/>
    <mergeCell ref="J8:J9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84EE4-7A10-4AAE-BC52-60DF44E5071F}">
  <dimension ref="B1:J46"/>
  <sheetViews>
    <sheetView workbookViewId="0"/>
  </sheetViews>
  <sheetFormatPr defaultRowHeight="18.75" x14ac:dyDescent="0.4"/>
  <cols>
    <col min="1" max="1" width="2.625" customWidth="1"/>
    <col min="2" max="2" width="12.125" customWidth="1"/>
    <col min="3" max="3" width="9.625" customWidth="1"/>
    <col min="4" max="4" width="13.5" bestFit="1" customWidth="1"/>
    <col min="5" max="6" width="10.625" customWidth="1"/>
    <col min="7" max="7" width="17.5" bestFit="1" customWidth="1"/>
    <col min="8" max="8" width="4.625" customWidth="1"/>
    <col min="9" max="9" width="13.625" customWidth="1"/>
    <col min="10" max="10" width="17.5" bestFit="1" customWidth="1"/>
  </cols>
  <sheetData>
    <row r="1" spans="2:10" x14ac:dyDescent="0.4">
      <c r="B1" s="22" t="s">
        <v>162</v>
      </c>
      <c r="C1" s="23" t="s">
        <v>21</v>
      </c>
      <c r="D1" s="23" t="s">
        <v>22</v>
      </c>
      <c r="E1" s="23" t="s">
        <v>161</v>
      </c>
      <c r="F1" s="23" t="s">
        <v>19</v>
      </c>
      <c r="G1" s="24" t="s">
        <v>158</v>
      </c>
      <c r="I1" s="17" t="s">
        <v>23</v>
      </c>
    </row>
    <row r="2" spans="2:10" x14ac:dyDescent="0.4">
      <c r="B2" s="14">
        <v>43834</v>
      </c>
      <c r="C2" s="13">
        <v>1007</v>
      </c>
      <c r="D2" s="13" t="s">
        <v>25</v>
      </c>
      <c r="E2" s="15">
        <v>89000</v>
      </c>
      <c r="F2" s="15">
        <f t="shared" ref="F2:F46" si="0">ROUNDDOWN(E2*$I$2,0)</f>
        <v>8900</v>
      </c>
      <c r="G2" s="16">
        <f>SUM(E2:F2)</f>
        <v>97900</v>
      </c>
      <c r="I2" s="11">
        <v>0.1</v>
      </c>
    </row>
    <row r="3" spans="2:10" x14ac:dyDescent="0.4">
      <c r="B3" s="14">
        <v>43834</v>
      </c>
      <c r="C3" s="13">
        <v>1018</v>
      </c>
      <c r="D3" s="13" t="s">
        <v>24</v>
      </c>
      <c r="E3" s="15">
        <v>40000</v>
      </c>
      <c r="F3" s="15">
        <f t="shared" si="0"/>
        <v>4000</v>
      </c>
      <c r="G3" s="16">
        <f t="shared" ref="G3:G46" si="1">SUM(E3:F3)</f>
        <v>44000</v>
      </c>
    </row>
    <row r="4" spans="2:10" x14ac:dyDescent="0.4">
      <c r="B4" s="14">
        <v>43835</v>
      </c>
      <c r="C4" s="13">
        <v>1019</v>
      </c>
      <c r="D4" s="13" t="s">
        <v>26</v>
      </c>
      <c r="E4" s="15">
        <v>23000</v>
      </c>
      <c r="F4" s="15">
        <f t="shared" si="0"/>
        <v>2300</v>
      </c>
      <c r="G4" s="16">
        <f t="shared" si="1"/>
        <v>25300</v>
      </c>
      <c r="I4" s="18" t="s">
        <v>21</v>
      </c>
      <c r="J4" s="19" t="s">
        <v>159</v>
      </c>
    </row>
    <row r="5" spans="2:10" x14ac:dyDescent="0.4">
      <c r="B5" s="14">
        <v>43835</v>
      </c>
      <c r="C5" s="13">
        <v>1018</v>
      </c>
      <c r="D5" s="13" t="s">
        <v>24</v>
      </c>
      <c r="E5" s="15">
        <v>27000</v>
      </c>
      <c r="F5" s="15">
        <f t="shared" si="0"/>
        <v>2700</v>
      </c>
      <c r="G5" s="16">
        <f t="shared" si="1"/>
        <v>29700</v>
      </c>
      <c r="I5" s="20">
        <v>1002</v>
      </c>
      <c r="J5" s="21">
        <f>SUMIF(C2:C46,I5,G2:G46)</f>
        <v>290400</v>
      </c>
    </row>
    <row r="6" spans="2:10" x14ac:dyDescent="0.4">
      <c r="B6" s="14">
        <v>43836</v>
      </c>
      <c r="C6" s="13">
        <v>1021</v>
      </c>
      <c r="D6" s="13" t="s">
        <v>27</v>
      </c>
      <c r="E6" s="15">
        <v>45000</v>
      </c>
      <c r="F6" s="15">
        <f t="shared" si="0"/>
        <v>4500</v>
      </c>
      <c r="G6" s="16">
        <f t="shared" si="1"/>
        <v>49500</v>
      </c>
    </row>
    <row r="7" spans="2:10" x14ac:dyDescent="0.4">
      <c r="B7" s="14">
        <v>43836</v>
      </c>
      <c r="C7" s="13">
        <v>1022</v>
      </c>
      <c r="D7" s="13" t="s">
        <v>28</v>
      </c>
      <c r="E7" s="15">
        <v>15000</v>
      </c>
      <c r="F7" s="15">
        <f t="shared" si="0"/>
        <v>1500</v>
      </c>
      <c r="G7" s="16">
        <f t="shared" si="1"/>
        <v>16500</v>
      </c>
      <c r="I7" s="83" t="s">
        <v>160</v>
      </c>
      <c r="J7" s="84"/>
    </row>
    <row r="8" spans="2:10" x14ac:dyDescent="0.4">
      <c r="B8" s="14">
        <v>43836</v>
      </c>
      <c r="C8" s="13">
        <v>1023</v>
      </c>
      <c r="D8" s="13" t="s">
        <v>29</v>
      </c>
      <c r="E8" s="15">
        <v>72000</v>
      </c>
      <c r="F8" s="15">
        <f t="shared" si="0"/>
        <v>7200</v>
      </c>
      <c r="G8" s="16">
        <f t="shared" si="1"/>
        <v>79200</v>
      </c>
      <c r="I8" s="20" t="s">
        <v>46</v>
      </c>
      <c r="J8" s="85"/>
    </row>
    <row r="9" spans="2:10" x14ac:dyDescent="0.4">
      <c r="B9" s="14">
        <v>43838</v>
      </c>
      <c r="C9" s="13">
        <v>1010</v>
      </c>
      <c r="D9" s="13" t="s">
        <v>30</v>
      </c>
      <c r="E9" s="15">
        <v>19000</v>
      </c>
      <c r="F9" s="15">
        <f t="shared" si="0"/>
        <v>1900</v>
      </c>
      <c r="G9" s="16">
        <f t="shared" si="1"/>
        <v>20900</v>
      </c>
      <c r="I9" s="20" t="s">
        <v>47</v>
      </c>
      <c r="J9" s="86"/>
    </row>
    <row r="10" spans="2:10" x14ac:dyDescent="0.4">
      <c r="B10" s="14">
        <v>43840</v>
      </c>
      <c r="C10" s="13">
        <v>1011</v>
      </c>
      <c r="D10" s="13" t="s">
        <v>31</v>
      </c>
      <c r="E10" s="15">
        <v>45000</v>
      </c>
      <c r="F10" s="15">
        <f t="shared" si="0"/>
        <v>4500</v>
      </c>
      <c r="G10" s="16">
        <f t="shared" si="1"/>
        <v>49500</v>
      </c>
    </row>
    <row r="11" spans="2:10" x14ac:dyDescent="0.4">
      <c r="B11" s="14">
        <v>43841</v>
      </c>
      <c r="C11" s="13">
        <v>1014</v>
      </c>
      <c r="D11" s="13" t="s">
        <v>32</v>
      </c>
      <c r="E11" s="15">
        <v>45000</v>
      </c>
      <c r="F11" s="15">
        <f t="shared" si="0"/>
        <v>4500</v>
      </c>
      <c r="G11" s="16">
        <f t="shared" si="1"/>
        <v>49500</v>
      </c>
    </row>
    <row r="12" spans="2:10" x14ac:dyDescent="0.4">
      <c r="B12" s="14">
        <v>43841</v>
      </c>
      <c r="C12" s="13">
        <v>1008</v>
      </c>
      <c r="D12" s="13" t="s">
        <v>33</v>
      </c>
      <c r="E12" s="15">
        <v>36000</v>
      </c>
      <c r="F12" s="15">
        <f t="shared" si="0"/>
        <v>3600</v>
      </c>
      <c r="G12" s="16">
        <f t="shared" si="1"/>
        <v>39600</v>
      </c>
    </row>
    <row r="13" spans="2:10" x14ac:dyDescent="0.4">
      <c r="B13" s="14">
        <v>43842</v>
      </c>
      <c r="C13" s="13">
        <v>1009</v>
      </c>
      <c r="D13" s="13" t="s">
        <v>34</v>
      </c>
      <c r="E13" s="15">
        <v>26000</v>
      </c>
      <c r="F13" s="15">
        <f t="shared" si="0"/>
        <v>2600</v>
      </c>
      <c r="G13" s="16">
        <f t="shared" si="1"/>
        <v>28600</v>
      </c>
    </row>
    <row r="14" spans="2:10" x14ac:dyDescent="0.4">
      <c r="B14" s="14">
        <v>43843</v>
      </c>
      <c r="C14" s="13">
        <v>1010</v>
      </c>
      <c r="D14" s="13" t="s">
        <v>30</v>
      </c>
      <c r="E14" s="15">
        <v>27000</v>
      </c>
      <c r="F14" s="15">
        <f t="shared" si="0"/>
        <v>2700</v>
      </c>
      <c r="G14" s="16">
        <f t="shared" si="1"/>
        <v>29700</v>
      </c>
    </row>
    <row r="15" spans="2:10" x14ac:dyDescent="0.4">
      <c r="B15" s="14">
        <v>43846</v>
      </c>
      <c r="C15" s="13">
        <v>1001</v>
      </c>
      <c r="D15" s="13" t="s">
        <v>35</v>
      </c>
      <c r="E15" s="15">
        <v>25000</v>
      </c>
      <c r="F15" s="15">
        <f t="shared" si="0"/>
        <v>2500</v>
      </c>
      <c r="G15" s="16">
        <f t="shared" si="1"/>
        <v>27500</v>
      </c>
    </row>
    <row r="16" spans="2:10" x14ac:dyDescent="0.4">
      <c r="B16" s="14">
        <v>43847</v>
      </c>
      <c r="C16" s="13">
        <v>1002</v>
      </c>
      <c r="D16" s="13" t="s">
        <v>36</v>
      </c>
      <c r="E16" s="15">
        <v>46000</v>
      </c>
      <c r="F16" s="15">
        <f t="shared" si="0"/>
        <v>4600</v>
      </c>
      <c r="G16" s="16">
        <f t="shared" si="1"/>
        <v>50600</v>
      </c>
    </row>
    <row r="17" spans="2:7" x14ac:dyDescent="0.4">
      <c r="B17" s="14">
        <v>43849</v>
      </c>
      <c r="C17" s="13">
        <v>1012</v>
      </c>
      <c r="D17" s="13" t="s">
        <v>37</v>
      </c>
      <c r="E17" s="15">
        <v>78000</v>
      </c>
      <c r="F17" s="15">
        <f t="shared" si="0"/>
        <v>7800</v>
      </c>
      <c r="G17" s="16">
        <f t="shared" si="1"/>
        <v>85800</v>
      </c>
    </row>
    <row r="18" spans="2:7" x14ac:dyDescent="0.4">
      <c r="B18" s="14">
        <v>43849</v>
      </c>
      <c r="C18" s="13">
        <v>1008</v>
      </c>
      <c r="D18" s="13" t="s">
        <v>33</v>
      </c>
      <c r="E18" s="15">
        <v>48000</v>
      </c>
      <c r="F18" s="15">
        <f t="shared" si="0"/>
        <v>4800</v>
      </c>
      <c r="G18" s="16">
        <f t="shared" si="1"/>
        <v>52800</v>
      </c>
    </row>
    <row r="19" spans="2:7" x14ac:dyDescent="0.4">
      <c r="B19" s="14">
        <v>43850</v>
      </c>
      <c r="C19" s="13">
        <v>1014</v>
      </c>
      <c r="D19" s="13" t="s">
        <v>32</v>
      </c>
      <c r="E19" s="15">
        <v>45000</v>
      </c>
      <c r="F19" s="15">
        <f t="shared" si="0"/>
        <v>4500</v>
      </c>
      <c r="G19" s="16">
        <f t="shared" si="1"/>
        <v>49500</v>
      </c>
    </row>
    <row r="20" spans="2:7" x14ac:dyDescent="0.4">
      <c r="B20" s="14">
        <v>43850</v>
      </c>
      <c r="C20" s="13">
        <v>1013</v>
      </c>
      <c r="D20" s="13" t="s">
        <v>38</v>
      </c>
      <c r="E20" s="15">
        <v>36000</v>
      </c>
      <c r="F20" s="15">
        <f t="shared" si="0"/>
        <v>3600</v>
      </c>
      <c r="G20" s="16">
        <f t="shared" si="1"/>
        <v>39600</v>
      </c>
    </row>
    <row r="21" spans="2:7" x14ac:dyDescent="0.4">
      <c r="B21" s="14">
        <v>43851</v>
      </c>
      <c r="C21" s="13">
        <v>1009</v>
      </c>
      <c r="D21" s="13" t="s">
        <v>34</v>
      </c>
      <c r="E21" s="15">
        <v>23000</v>
      </c>
      <c r="F21" s="15">
        <f t="shared" si="0"/>
        <v>2300</v>
      </c>
      <c r="G21" s="16">
        <f t="shared" si="1"/>
        <v>25300</v>
      </c>
    </row>
    <row r="22" spans="2:7" x14ac:dyDescent="0.4">
      <c r="B22" s="14">
        <v>43852</v>
      </c>
      <c r="C22" s="13">
        <v>1016</v>
      </c>
      <c r="D22" s="13" t="s">
        <v>39</v>
      </c>
      <c r="E22" s="15">
        <v>41000</v>
      </c>
      <c r="F22" s="15">
        <f t="shared" si="0"/>
        <v>4100</v>
      </c>
      <c r="G22" s="16">
        <f t="shared" si="1"/>
        <v>45100</v>
      </c>
    </row>
    <row r="23" spans="2:7" x14ac:dyDescent="0.4">
      <c r="B23" s="14">
        <v>43853</v>
      </c>
      <c r="C23" s="13">
        <v>1003</v>
      </c>
      <c r="D23" s="13" t="s">
        <v>40</v>
      </c>
      <c r="E23" s="15">
        <v>67000</v>
      </c>
      <c r="F23" s="15">
        <f t="shared" si="0"/>
        <v>6700</v>
      </c>
      <c r="G23" s="16">
        <f t="shared" si="1"/>
        <v>73700</v>
      </c>
    </row>
    <row r="24" spans="2:7" x14ac:dyDescent="0.4">
      <c r="B24" s="14">
        <v>43854</v>
      </c>
      <c r="C24" s="13">
        <v>1004</v>
      </c>
      <c r="D24" s="13" t="s">
        <v>41</v>
      </c>
      <c r="E24" s="15">
        <v>78000</v>
      </c>
      <c r="F24" s="15">
        <f t="shared" si="0"/>
        <v>7800</v>
      </c>
      <c r="G24" s="16">
        <f t="shared" si="1"/>
        <v>85800</v>
      </c>
    </row>
    <row r="25" spans="2:7" x14ac:dyDescent="0.4">
      <c r="B25" s="14">
        <v>43855</v>
      </c>
      <c r="C25" s="13">
        <v>1017</v>
      </c>
      <c r="D25" s="13" t="s">
        <v>42</v>
      </c>
      <c r="E25" s="15">
        <v>25000</v>
      </c>
      <c r="F25" s="15">
        <f t="shared" si="0"/>
        <v>2500</v>
      </c>
      <c r="G25" s="16">
        <f t="shared" si="1"/>
        <v>27500</v>
      </c>
    </row>
    <row r="26" spans="2:7" x14ac:dyDescent="0.4">
      <c r="B26" s="14">
        <v>43860</v>
      </c>
      <c r="C26" s="13">
        <v>1005</v>
      </c>
      <c r="D26" s="13" t="s">
        <v>43</v>
      </c>
      <c r="E26" s="15">
        <v>45000</v>
      </c>
      <c r="F26" s="15">
        <f t="shared" si="0"/>
        <v>4500</v>
      </c>
      <c r="G26" s="16">
        <f t="shared" si="1"/>
        <v>49500</v>
      </c>
    </row>
    <row r="27" spans="2:7" x14ac:dyDescent="0.4">
      <c r="B27" s="14">
        <v>43862</v>
      </c>
      <c r="C27" s="13">
        <v>1011</v>
      </c>
      <c r="D27" s="13" t="s">
        <v>31</v>
      </c>
      <c r="E27" s="15">
        <v>45000</v>
      </c>
      <c r="F27" s="15">
        <f t="shared" si="0"/>
        <v>4500</v>
      </c>
      <c r="G27" s="16">
        <f t="shared" si="1"/>
        <v>49500</v>
      </c>
    </row>
    <row r="28" spans="2:7" x14ac:dyDescent="0.4">
      <c r="B28" s="14">
        <v>43864</v>
      </c>
      <c r="C28" s="13">
        <v>1014</v>
      </c>
      <c r="D28" s="13" t="s">
        <v>32</v>
      </c>
      <c r="E28" s="15">
        <v>45000</v>
      </c>
      <c r="F28" s="15">
        <f t="shared" si="0"/>
        <v>4500</v>
      </c>
      <c r="G28" s="16">
        <f t="shared" si="1"/>
        <v>49500</v>
      </c>
    </row>
    <row r="29" spans="2:7" x14ac:dyDescent="0.4">
      <c r="B29" s="14">
        <v>43869</v>
      </c>
      <c r="C29" s="13">
        <v>1001</v>
      </c>
      <c r="D29" s="13" t="s">
        <v>35</v>
      </c>
      <c r="E29" s="15">
        <v>85000</v>
      </c>
      <c r="F29" s="15">
        <f t="shared" si="0"/>
        <v>8500</v>
      </c>
      <c r="G29" s="16">
        <f t="shared" si="1"/>
        <v>93500</v>
      </c>
    </row>
    <row r="30" spans="2:7" x14ac:dyDescent="0.4">
      <c r="B30" s="14">
        <v>43870</v>
      </c>
      <c r="C30" s="13">
        <v>1015</v>
      </c>
      <c r="D30" s="13" t="s">
        <v>44</v>
      </c>
      <c r="E30" s="15">
        <v>38000</v>
      </c>
      <c r="F30" s="15">
        <f t="shared" si="0"/>
        <v>3800</v>
      </c>
      <c r="G30" s="16">
        <f t="shared" si="1"/>
        <v>41800</v>
      </c>
    </row>
    <row r="31" spans="2:7" x14ac:dyDescent="0.4">
      <c r="B31" s="14">
        <v>43871</v>
      </c>
      <c r="C31" s="13">
        <v>1016</v>
      </c>
      <c r="D31" s="13" t="s">
        <v>39</v>
      </c>
      <c r="E31" s="15">
        <v>16000</v>
      </c>
      <c r="F31" s="15">
        <f t="shared" si="0"/>
        <v>1600</v>
      </c>
      <c r="G31" s="16">
        <f t="shared" si="1"/>
        <v>17600</v>
      </c>
    </row>
    <row r="32" spans="2:7" x14ac:dyDescent="0.4">
      <c r="B32" s="14">
        <v>43872</v>
      </c>
      <c r="C32" s="13">
        <v>1002</v>
      </c>
      <c r="D32" s="13" t="s">
        <v>36</v>
      </c>
      <c r="E32" s="15">
        <v>75000</v>
      </c>
      <c r="F32" s="15">
        <f t="shared" si="0"/>
        <v>7500</v>
      </c>
      <c r="G32" s="16">
        <f t="shared" si="1"/>
        <v>82500</v>
      </c>
    </row>
    <row r="33" spans="2:7" x14ac:dyDescent="0.4">
      <c r="B33" s="14">
        <v>43872</v>
      </c>
      <c r="C33" s="13">
        <v>1010</v>
      </c>
      <c r="D33" s="13" t="s">
        <v>30</v>
      </c>
      <c r="E33" s="15">
        <v>48000</v>
      </c>
      <c r="F33" s="15">
        <f t="shared" si="0"/>
        <v>4800</v>
      </c>
      <c r="G33" s="16">
        <f t="shared" si="1"/>
        <v>52800</v>
      </c>
    </row>
    <row r="34" spans="2:7" x14ac:dyDescent="0.4">
      <c r="B34" s="14">
        <v>43873</v>
      </c>
      <c r="C34" s="13">
        <v>1002</v>
      </c>
      <c r="D34" s="13" t="s">
        <v>36</v>
      </c>
      <c r="E34" s="15">
        <v>98000</v>
      </c>
      <c r="F34" s="15">
        <f t="shared" si="0"/>
        <v>9800</v>
      </c>
      <c r="G34" s="16">
        <f t="shared" si="1"/>
        <v>107800</v>
      </c>
    </row>
    <row r="35" spans="2:7" x14ac:dyDescent="0.4">
      <c r="B35" s="14">
        <v>43874</v>
      </c>
      <c r="C35" s="13">
        <v>1011</v>
      </c>
      <c r="D35" s="13" t="s">
        <v>31</v>
      </c>
      <c r="E35" s="15">
        <v>63000</v>
      </c>
      <c r="F35" s="15">
        <f t="shared" si="0"/>
        <v>6300</v>
      </c>
      <c r="G35" s="16">
        <f t="shared" si="1"/>
        <v>69300</v>
      </c>
    </row>
    <row r="36" spans="2:7" x14ac:dyDescent="0.4">
      <c r="B36" s="14">
        <v>43874</v>
      </c>
      <c r="C36" s="13">
        <v>1017</v>
      </c>
      <c r="D36" s="13" t="s">
        <v>42</v>
      </c>
      <c r="E36" s="15">
        <v>53000</v>
      </c>
      <c r="F36" s="15">
        <f t="shared" si="0"/>
        <v>5300</v>
      </c>
      <c r="G36" s="16">
        <f t="shared" si="1"/>
        <v>58300</v>
      </c>
    </row>
    <row r="37" spans="2:7" x14ac:dyDescent="0.4">
      <c r="B37" s="14">
        <v>43875</v>
      </c>
      <c r="C37" s="13">
        <v>1002</v>
      </c>
      <c r="D37" s="13" t="s">
        <v>36</v>
      </c>
      <c r="E37" s="15">
        <v>45000</v>
      </c>
      <c r="F37" s="15">
        <f t="shared" si="0"/>
        <v>4500</v>
      </c>
      <c r="G37" s="16">
        <f t="shared" si="1"/>
        <v>49500</v>
      </c>
    </row>
    <row r="38" spans="2:7" x14ac:dyDescent="0.4">
      <c r="B38" s="14">
        <v>43883</v>
      </c>
      <c r="C38" s="13">
        <v>1001</v>
      </c>
      <c r="D38" s="13" t="s">
        <v>35</v>
      </c>
      <c r="E38" s="15">
        <v>150000</v>
      </c>
      <c r="F38" s="15">
        <f t="shared" si="0"/>
        <v>15000</v>
      </c>
      <c r="G38" s="16">
        <f t="shared" si="1"/>
        <v>165000</v>
      </c>
    </row>
    <row r="39" spans="2:7" x14ac:dyDescent="0.4">
      <c r="B39" s="14">
        <v>43886</v>
      </c>
      <c r="C39" s="13">
        <v>1004</v>
      </c>
      <c r="D39" s="13" t="s">
        <v>41</v>
      </c>
      <c r="E39" s="15">
        <v>45000</v>
      </c>
      <c r="F39" s="15">
        <f t="shared" si="0"/>
        <v>4500</v>
      </c>
      <c r="G39" s="16">
        <f t="shared" si="1"/>
        <v>49500</v>
      </c>
    </row>
    <row r="40" spans="2:7" x14ac:dyDescent="0.4">
      <c r="B40" s="14">
        <v>43886</v>
      </c>
      <c r="C40" s="13">
        <v>1003</v>
      </c>
      <c r="D40" s="13" t="s">
        <v>40</v>
      </c>
      <c r="E40" s="15">
        <v>36000</v>
      </c>
      <c r="F40" s="15">
        <f t="shared" si="0"/>
        <v>3600</v>
      </c>
      <c r="G40" s="16">
        <f t="shared" si="1"/>
        <v>39600</v>
      </c>
    </row>
    <row r="41" spans="2:7" x14ac:dyDescent="0.4">
      <c r="B41" s="14">
        <v>43887</v>
      </c>
      <c r="C41" s="13">
        <v>1005</v>
      </c>
      <c r="D41" s="13" t="s">
        <v>43</v>
      </c>
      <c r="E41" s="15">
        <v>78000</v>
      </c>
      <c r="F41" s="15">
        <f t="shared" si="0"/>
        <v>7800</v>
      </c>
      <c r="G41" s="16">
        <f t="shared" si="1"/>
        <v>85800</v>
      </c>
    </row>
    <row r="42" spans="2:7" x14ac:dyDescent="0.4">
      <c r="B42" s="14">
        <v>43888</v>
      </c>
      <c r="C42" s="13">
        <v>1006</v>
      </c>
      <c r="D42" s="13" t="s">
        <v>45</v>
      </c>
      <c r="E42" s="15">
        <v>25000</v>
      </c>
      <c r="F42" s="15">
        <f t="shared" si="0"/>
        <v>2500</v>
      </c>
      <c r="G42" s="16">
        <f t="shared" si="1"/>
        <v>27500</v>
      </c>
    </row>
    <row r="43" spans="2:7" x14ac:dyDescent="0.4">
      <c r="B43" s="14">
        <v>43889</v>
      </c>
      <c r="C43" s="13">
        <v>1013</v>
      </c>
      <c r="D43" s="13" t="s">
        <v>38</v>
      </c>
      <c r="E43" s="15">
        <v>17000</v>
      </c>
      <c r="F43" s="15">
        <f t="shared" si="0"/>
        <v>1700</v>
      </c>
      <c r="G43" s="16">
        <f t="shared" si="1"/>
        <v>18700</v>
      </c>
    </row>
    <row r="44" spans="2:7" x14ac:dyDescent="0.4">
      <c r="B44" s="14">
        <v>43889</v>
      </c>
      <c r="C44" s="13">
        <v>1007</v>
      </c>
      <c r="D44" s="13" t="s">
        <v>25</v>
      </c>
      <c r="E44" s="15">
        <v>86000</v>
      </c>
      <c r="F44" s="15">
        <f t="shared" si="0"/>
        <v>8600</v>
      </c>
      <c r="G44" s="16">
        <f t="shared" si="1"/>
        <v>94600</v>
      </c>
    </row>
    <row r="45" spans="2:7" x14ac:dyDescent="0.4">
      <c r="B45" s="14">
        <v>43889</v>
      </c>
      <c r="C45" s="13">
        <v>1012</v>
      </c>
      <c r="D45" s="13" t="s">
        <v>37</v>
      </c>
      <c r="E45" s="15">
        <v>35000</v>
      </c>
      <c r="F45" s="15">
        <f t="shared" si="0"/>
        <v>3500</v>
      </c>
      <c r="G45" s="16">
        <f t="shared" si="1"/>
        <v>38500</v>
      </c>
    </row>
    <row r="46" spans="2:7" x14ac:dyDescent="0.4">
      <c r="B46" s="14">
        <v>43889</v>
      </c>
      <c r="C46" s="13">
        <v>1008</v>
      </c>
      <c r="D46" s="13" t="s">
        <v>33</v>
      </c>
      <c r="E46" s="15">
        <v>38000</v>
      </c>
      <c r="F46" s="15">
        <f t="shared" si="0"/>
        <v>3800</v>
      </c>
      <c r="G46" s="16">
        <f t="shared" si="1"/>
        <v>41800</v>
      </c>
    </row>
  </sheetData>
  <mergeCells count="2">
    <mergeCell ref="I7:J7"/>
    <mergeCell ref="J8:J9"/>
  </mergeCells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65005-2C91-4F14-8479-34AD8B0BD7D4}">
  <sheetPr filterMode="1"/>
  <dimension ref="B1:H140"/>
  <sheetViews>
    <sheetView workbookViewId="0"/>
  </sheetViews>
  <sheetFormatPr defaultRowHeight="18.75" x14ac:dyDescent="0.4"/>
  <cols>
    <col min="1" max="1" width="2.625" customWidth="1"/>
    <col min="3" max="3" width="10.625" customWidth="1"/>
    <col min="4" max="4" width="15.125" bestFit="1" customWidth="1"/>
    <col min="5" max="6" width="10.625" customWidth="1"/>
    <col min="7" max="7" width="12.625" customWidth="1"/>
    <col min="8" max="8" width="9" customWidth="1"/>
  </cols>
  <sheetData>
    <row r="1" spans="2:8" ht="23.25" customHeight="1" x14ac:dyDescent="0.4">
      <c r="B1" s="40" t="s">
        <v>157</v>
      </c>
    </row>
    <row r="3" spans="2:8" x14ac:dyDescent="0.4">
      <c r="B3" s="87" t="s">
        <v>50</v>
      </c>
      <c r="C3" s="87"/>
      <c r="D3" s="43"/>
      <c r="E3" s="87" t="s">
        <v>18</v>
      </c>
      <c r="F3" s="87"/>
      <c r="G3" s="88">
        <f>SUBTOTAL(9,G6:G140)</f>
        <v>524400</v>
      </c>
      <c r="H3" s="88"/>
    </row>
    <row r="5" spans="2:8" x14ac:dyDescent="0.4">
      <c r="B5" s="26" t="s">
        <v>48</v>
      </c>
      <c r="C5" s="26" t="s">
        <v>49</v>
      </c>
      <c r="D5" s="26" t="s">
        <v>64</v>
      </c>
      <c r="E5" s="26" t="s">
        <v>63</v>
      </c>
      <c r="F5" s="26" t="s">
        <v>50</v>
      </c>
      <c r="G5" s="26" t="s">
        <v>18</v>
      </c>
      <c r="H5" s="26" t="s">
        <v>2</v>
      </c>
    </row>
    <row r="6" spans="2:8" x14ac:dyDescent="0.4">
      <c r="B6">
        <v>1</v>
      </c>
      <c r="C6" s="25">
        <v>43952</v>
      </c>
      <c r="D6" t="s">
        <v>51</v>
      </c>
      <c r="E6" s="9">
        <v>3800</v>
      </c>
      <c r="F6">
        <v>13</v>
      </c>
      <c r="G6" s="9">
        <f>E6*F6</f>
        <v>49400</v>
      </c>
      <c r="H6" t="s">
        <v>52</v>
      </c>
    </row>
    <row r="7" spans="2:8" hidden="1" x14ac:dyDescent="0.4">
      <c r="B7">
        <v>2</v>
      </c>
      <c r="C7" s="25">
        <v>43952</v>
      </c>
      <c r="D7" t="s">
        <v>53</v>
      </c>
      <c r="E7" s="9">
        <v>2000</v>
      </c>
      <c r="F7">
        <v>12</v>
      </c>
      <c r="G7" s="9">
        <f t="shared" ref="G7:G70" si="0">E7*F7</f>
        <v>24000</v>
      </c>
      <c r="H7" t="s">
        <v>52</v>
      </c>
    </row>
    <row r="8" spans="2:8" hidden="1" x14ac:dyDescent="0.4">
      <c r="B8">
        <v>3</v>
      </c>
      <c r="C8" s="25">
        <v>43952</v>
      </c>
      <c r="D8" t="s">
        <v>54</v>
      </c>
      <c r="E8" s="9">
        <v>7000</v>
      </c>
      <c r="F8">
        <v>7</v>
      </c>
      <c r="G8" s="9">
        <f t="shared" si="0"/>
        <v>49000</v>
      </c>
      <c r="H8" t="s">
        <v>52</v>
      </c>
    </row>
    <row r="9" spans="2:8" hidden="1" x14ac:dyDescent="0.4">
      <c r="B9">
        <v>4</v>
      </c>
      <c r="C9" s="25">
        <v>43952</v>
      </c>
      <c r="D9" t="s">
        <v>55</v>
      </c>
      <c r="E9" s="9">
        <v>6300</v>
      </c>
      <c r="F9">
        <v>10</v>
      </c>
      <c r="G9" s="9">
        <f t="shared" si="0"/>
        <v>63000</v>
      </c>
      <c r="H9" t="s">
        <v>52</v>
      </c>
    </row>
    <row r="10" spans="2:8" hidden="1" x14ac:dyDescent="0.4">
      <c r="B10">
        <v>5</v>
      </c>
      <c r="C10" s="25">
        <v>43952</v>
      </c>
      <c r="D10" t="s">
        <v>56</v>
      </c>
      <c r="E10" s="9">
        <v>7600</v>
      </c>
      <c r="F10">
        <v>7</v>
      </c>
      <c r="G10" s="9">
        <f t="shared" si="0"/>
        <v>53200</v>
      </c>
      <c r="H10" t="s">
        <v>52</v>
      </c>
    </row>
    <row r="11" spans="2:8" hidden="1" x14ac:dyDescent="0.4">
      <c r="B11">
        <v>6</v>
      </c>
      <c r="C11" s="25">
        <v>43952</v>
      </c>
      <c r="D11" t="s">
        <v>57</v>
      </c>
      <c r="E11" s="9">
        <v>12000</v>
      </c>
      <c r="F11">
        <v>3</v>
      </c>
      <c r="G11" s="9">
        <f t="shared" si="0"/>
        <v>36000</v>
      </c>
      <c r="H11" t="s">
        <v>52</v>
      </c>
    </row>
    <row r="12" spans="2:8" hidden="1" x14ac:dyDescent="0.4">
      <c r="B12">
        <v>7</v>
      </c>
      <c r="C12" s="25">
        <v>43952</v>
      </c>
      <c r="D12" t="s">
        <v>58</v>
      </c>
      <c r="E12" s="9">
        <v>17000</v>
      </c>
      <c r="F12">
        <v>8</v>
      </c>
      <c r="G12" s="9">
        <f t="shared" si="0"/>
        <v>136000</v>
      </c>
      <c r="H12" t="s">
        <v>52</v>
      </c>
    </row>
    <row r="13" spans="2:8" hidden="1" x14ac:dyDescent="0.4">
      <c r="B13">
        <v>8</v>
      </c>
      <c r="C13" s="25">
        <v>43952</v>
      </c>
      <c r="D13" t="s">
        <v>59</v>
      </c>
      <c r="E13" s="9">
        <v>2000</v>
      </c>
      <c r="F13">
        <v>5</v>
      </c>
      <c r="G13" s="9">
        <f t="shared" si="0"/>
        <v>10000</v>
      </c>
      <c r="H13" t="s">
        <v>52</v>
      </c>
    </row>
    <row r="14" spans="2:8" hidden="1" x14ac:dyDescent="0.4">
      <c r="B14">
        <v>9</v>
      </c>
      <c r="C14" s="25">
        <v>43952</v>
      </c>
      <c r="D14" t="s">
        <v>60</v>
      </c>
      <c r="E14" s="9">
        <v>3200</v>
      </c>
      <c r="F14">
        <v>1</v>
      </c>
      <c r="G14" s="9">
        <f t="shared" si="0"/>
        <v>3200</v>
      </c>
      <c r="H14" t="s">
        <v>52</v>
      </c>
    </row>
    <row r="15" spans="2:8" hidden="1" x14ac:dyDescent="0.4">
      <c r="B15">
        <v>10</v>
      </c>
      <c r="C15" s="25">
        <v>43952</v>
      </c>
      <c r="D15" t="s">
        <v>51</v>
      </c>
      <c r="E15" s="9">
        <v>3800</v>
      </c>
      <c r="F15">
        <v>10</v>
      </c>
      <c r="G15" s="9">
        <f t="shared" si="0"/>
        <v>38000</v>
      </c>
      <c r="H15" t="s">
        <v>61</v>
      </c>
    </row>
    <row r="16" spans="2:8" hidden="1" x14ac:dyDescent="0.4">
      <c r="B16">
        <v>11</v>
      </c>
      <c r="C16" s="25">
        <v>43952</v>
      </c>
      <c r="D16" t="s">
        <v>53</v>
      </c>
      <c r="E16" s="9">
        <v>2000</v>
      </c>
      <c r="F16">
        <v>9</v>
      </c>
      <c r="G16" s="9">
        <f t="shared" si="0"/>
        <v>18000</v>
      </c>
      <c r="H16" t="s">
        <v>61</v>
      </c>
    </row>
    <row r="17" spans="2:8" hidden="1" x14ac:dyDescent="0.4">
      <c r="B17">
        <v>12</v>
      </c>
      <c r="C17" s="25">
        <v>43952</v>
      </c>
      <c r="D17" t="s">
        <v>54</v>
      </c>
      <c r="E17" s="9">
        <v>7000</v>
      </c>
      <c r="F17">
        <v>8</v>
      </c>
      <c r="G17" s="9">
        <f t="shared" si="0"/>
        <v>56000</v>
      </c>
      <c r="H17" t="s">
        <v>61</v>
      </c>
    </row>
    <row r="18" spans="2:8" hidden="1" x14ac:dyDescent="0.4">
      <c r="B18">
        <v>13</v>
      </c>
      <c r="C18" s="25">
        <v>43952</v>
      </c>
      <c r="D18" t="s">
        <v>55</v>
      </c>
      <c r="E18" s="9">
        <v>6300</v>
      </c>
      <c r="F18">
        <v>2</v>
      </c>
      <c r="G18" s="9">
        <f t="shared" si="0"/>
        <v>12600</v>
      </c>
      <c r="H18" t="s">
        <v>61</v>
      </c>
    </row>
    <row r="19" spans="2:8" hidden="1" x14ac:dyDescent="0.4">
      <c r="B19">
        <v>14</v>
      </c>
      <c r="C19" s="25">
        <v>43952</v>
      </c>
      <c r="D19" t="s">
        <v>56</v>
      </c>
      <c r="E19" s="9">
        <v>7600</v>
      </c>
      <c r="F19">
        <v>5</v>
      </c>
      <c r="G19" s="9">
        <f t="shared" si="0"/>
        <v>38000</v>
      </c>
      <c r="H19" t="s">
        <v>61</v>
      </c>
    </row>
    <row r="20" spans="2:8" hidden="1" x14ac:dyDescent="0.4">
      <c r="B20">
        <v>15</v>
      </c>
      <c r="C20" s="25">
        <v>43952</v>
      </c>
      <c r="D20" t="s">
        <v>57</v>
      </c>
      <c r="E20" s="9">
        <v>12000</v>
      </c>
      <c r="F20">
        <v>1</v>
      </c>
      <c r="G20" s="9">
        <f t="shared" si="0"/>
        <v>12000</v>
      </c>
      <c r="H20" t="s">
        <v>61</v>
      </c>
    </row>
    <row r="21" spans="2:8" hidden="1" x14ac:dyDescent="0.4">
      <c r="B21">
        <v>16</v>
      </c>
      <c r="C21" s="25">
        <v>43952</v>
      </c>
      <c r="D21" t="s">
        <v>58</v>
      </c>
      <c r="E21" s="9">
        <v>17000</v>
      </c>
      <c r="F21">
        <v>3</v>
      </c>
      <c r="G21" s="9">
        <f t="shared" si="0"/>
        <v>51000</v>
      </c>
      <c r="H21" t="s">
        <v>61</v>
      </c>
    </row>
    <row r="22" spans="2:8" hidden="1" x14ac:dyDescent="0.4">
      <c r="B22">
        <v>17</v>
      </c>
      <c r="C22" s="25">
        <v>43952</v>
      </c>
      <c r="D22" t="s">
        <v>59</v>
      </c>
      <c r="E22" s="9">
        <v>2000</v>
      </c>
      <c r="F22">
        <v>3</v>
      </c>
      <c r="G22" s="9">
        <f t="shared" si="0"/>
        <v>6000</v>
      </c>
      <c r="H22" t="s">
        <v>61</v>
      </c>
    </row>
    <row r="23" spans="2:8" hidden="1" x14ac:dyDescent="0.4">
      <c r="B23">
        <v>18</v>
      </c>
      <c r="C23" s="25">
        <v>43952</v>
      </c>
      <c r="D23" t="s">
        <v>60</v>
      </c>
      <c r="E23" s="9">
        <v>3200</v>
      </c>
      <c r="F23">
        <v>2</v>
      </c>
      <c r="G23" s="9">
        <f t="shared" si="0"/>
        <v>6400</v>
      </c>
      <c r="H23" t="s">
        <v>61</v>
      </c>
    </row>
    <row r="24" spans="2:8" x14ac:dyDescent="0.4">
      <c r="B24">
        <v>19</v>
      </c>
      <c r="C24" s="25">
        <v>43952</v>
      </c>
      <c r="D24" t="s">
        <v>51</v>
      </c>
      <c r="E24" s="9">
        <v>3800</v>
      </c>
      <c r="F24">
        <v>15</v>
      </c>
      <c r="G24" s="9">
        <f t="shared" si="0"/>
        <v>57000</v>
      </c>
      <c r="H24" t="s">
        <v>62</v>
      </c>
    </row>
    <row r="25" spans="2:8" hidden="1" x14ac:dyDescent="0.4">
      <c r="B25">
        <v>20</v>
      </c>
      <c r="C25" s="25">
        <v>43952</v>
      </c>
      <c r="D25" t="s">
        <v>53</v>
      </c>
      <c r="E25" s="9">
        <v>2000</v>
      </c>
      <c r="F25">
        <v>6</v>
      </c>
      <c r="G25" s="9">
        <f t="shared" si="0"/>
        <v>12000</v>
      </c>
      <c r="H25" t="s">
        <v>62</v>
      </c>
    </row>
    <row r="26" spans="2:8" hidden="1" x14ac:dyDescent="0.4">
      <c r="B26">
        <v>21</v>
      </c>
      <c r="C26" s="25">
        <v>43952</v>
      </c>
      <c r="D26" t="s">
        <v>54</v>
      </c>
      <c r="E26" s="9">
        <v>7000</v>
      </c>
      <c r="F26">
        <v>8</v>
      </c>
      <c r="G26" s="9">
        <f t="shared" si="0"/>
        <v>56000</v>
      </c>
      <c r="H26" t="s">
        <v>62</v>
      </c>
    </row>
    <row r="27" spans="2:8" hidden="1" x14ac:dyDescent="0.4">
      <c r="B27">
        <v>22</v>
      </c>
      <c r="C27" s="25">
        <v>43952</v>
      </c>
      <c r="D27" t="s">
        <v>55</v>
      </c>
      <c r="E27" s="9">
        <v>6300</v>
      </c>
      <c r="F27">
        <v>4</v>
      </c>
      <c r="G27" s="9">
        <f t="shared" si="0"/>
        <v>25200</v>
      </c>
      <c r="H27" t="s">
        <v>62</v>
      </c>
    </row>
    <row r="28" spans="2:8" hidden="1" x14ac:dyDescent="0.4">
      <c r="B28">
        <v>23</v>
      </c>
      <c r="C28" s="25">
        <v>43952</v>
      </c>
      <c r="D28" t="s">
        <v>56</v>
      </c>
      <c r="E28" s="9">
        <v>7600</v>
      </c>
      <c r="F28">
        <v>8</v>
      </c>
      <c r="G28" s="9">
        <f t="shared" si="0"/>
        <v>60800</v>
      </c>
      <c r="H28" t="s">
        <v>62</v>
      </c>
    </row>
    <row r="29" spans="2:8" hidden="1" x14ac:dyDescent="0.4">
      <c r="B29">
        <v>24</v>
      </c>
      <c r="C29" s="25">
        <v>43952</v>
      </c>
      <c r="D29" t="s">
        <v>57</v>
      </c>
      <c r="E29" s="9">
        <v>12000</v>
      </c>
      <c r="F29">
        <v>4</v>
      </c>
      <c r="G29" s="9">
        <f t="shared" si="0"/>
        <v>48000</v>
      </c>
      <c r="H29" t="s">
        <v>62</v>
      </c>
    </row>
    <row r="30" spans="2:8" hidden="1" x14ac:dyDescent="0.4">
      <c r="B30">
        <v>25</v>
      </c>
      <c r="C30" s="25">
        <v>43952</v>
      </c>
      <c r="D30" t="s">
        <v>58</v>
      </c>
      <c r="E30" s="9">
        <v>17000</v>
      </c>
      <c r="F30">
        <v>4</v>
      </c>
      <c r="G30" s="9">
        <f t="shared" si="0"/>
        <v>68000</v>
      </c>
      <c r="H30" t="s">
        <v>62</v>
      </c>
    </row>
    <row r="31" spans="2:8" hidden="1" x14ac:dyDescent="0.4">
      <c r="B31">
        <v>26</v>
      </c>
      <c r="C31" s="25">
        <v>43952</v>
      </c>
      <c r="D31" t="s">
        <v>59</v>
      </c>
      <c r="E31" s="9">
        <v>2000</v>
      </c>
      <c r="F31">
        <v>2</v>
      </c>
      <c r="G31" s="9">
        <f t="shared" si="0"/>
        <v>4000</v>
      </c>
      <c r="H31" t="s">
        <v>62</v>
      </c>
    </row>
    <row r="32" spans="2:8" hidden="1" x14ac:dyDescent="0.4">
      <c r="B32">
        <v>27</v>
      </c>
      <c r="C32" s="25">
        <v>43952</v>
      </c>
      <c r="D32" t="s">
        <v>60</v>
      </c>
      <c r="E32" s="9">
        <v>3200</v>
      </c>
      <c r="F32">
        <v>2</v>
      </c>
      <c r="G32" s="9">
        <f t="shared" si="0"/>
        <v>6400</v>
      </c>
      <c r="H32" t="s">
        <v>62</v>
      </c>
    </row>
    <row r="33" spans="2:8" x14ac:dyDescent="0.4">
      <c r="B33">
        <v>28</v>
      </c>
      <c r="C33" s="25">
        <v>43953</v>
      </c>
      <c r="D33" t="s">
        <v>51</v>
      </c>
      <c r="E33" s="9">
        <v>3800</v>
      </c>
      <c r="F33">
        <v>11</v>
      </c>
      <c r="G33" s="9">
        <f t="shared" si="0"/>
        <v>41800</v>
      </c>
      <c r="H33" t="s">
        <v>52</v>
      </c>
    </row>
    <row r="34" spans="2:8" hidden="1" x14ac:dyDescent="0.4">
      <c r="B34">
        <v>29</v>
      </c>
      <c r="C34" s="25">
        <v>43953</v>
      </c>
      <c r="D34" t="s">
        <v>53</v>
      </c>
      <c r="E34" s="9">
        <v>2000</v>
      </c>
      <c r="F34">
        <v>12</v>
      </c>
      <c r="G34" s="9">
        <f t="shared" si="0"/>
        <v>24000</v>
      </c>
      <c r="H34" t="s">
        <v>52</v>
      </c>
    </row>
    <row r="35" spans="2:8" hidden="1" x14ac:dyDescent="0.4">
      <c r="B35">
        <v>30</v>
      </c>
      <c r="C35" s="25">
        <v>43953</v>
      </c>
      <c r="D35" t="s">
        <v>54</v>
      </c>
      <c r="E35" s="9">
        <v>7000</v>
      </c>
      <c r="F35">
        <v>7</v>
      </c>
      <c r="G35" s="9">
        <f t="shared" si="0"/>
        <v>49000</v>
      </c>
      <c r="H35" t="s">
        <v>52</v>
      </c>
    </row>
    <row r="36" spans="2:8" hidden="1" x14ac:dyDescent="0.4">
      <c r="B36">
        <v>31</v>
      </c>
      <c r="C36" s="25">
        <v>43953</v>
      </c>
      <c r="D36" t="s">
        <v>55</v>
      </c>
      <c r="E36" s="9">
        <v>6300</v>
      </c>
      <c r="F36">
        <v>4</v>
      </c>
      <c r="G36" s="9">
        <f t="shared" si="0"/>
        <v>25200</v>
      </c>
      <c r="H36" t="s">
        <v>52</v>
      </c>
    </row>
    <row r="37" spans="2:8" hidden="1" x14ac:dyDescent="0.4">
      <c r="B37">
        <v>32</v>
      </c>
      <c r="C37" s="25">
        <v>43953</v>
      </c>
      <c r="D37" t="s">
        <v>56</v>
      </c>
      <c r="E37" s="9">
        <v>7600</v>
      </c>
      <c r="F37">
        <v>7</v>
      </c>
      <c r="G37" s="9">
        <f t="shared" si="0"/>
        <v>53200</v>
      </c>
      <c r="H37" t="s">
        <v>52</v>
      </c>
    </row>
    <row r="38" spans="2:8" hidden="1" x14ac:dyDescent="0.4">
      <c r="B38">
        <v>33</v>
      </c>
      <c r="C38" s="25">
        <v>43953</v>
      </c>
      <c r="D38" t="s">
        <v>57</v>
      </c>
      <c r="E38" s="9">
        <v>12000</v>
      </c>
      <c r="F38">
        <v>1</v>
      </c>
      <c r="G38" s="9">
        <f t="shared" si="0"/>
        <v>12000</v>
      </c>
      <c r="H38" t="s">
        <v>52</v>
      </c>
    </row>
    <row r="39" spans="2:8" hidden="1" x14ac:dyDescent="0.4">
      <c r="B39">
        <v>34</v>
      </c>
      <c r="C39" s="25">
        <v>43953</v>
      </c>
      <c r="D39" t="s">
        <v>58</v>
      </c>
      <c r="E39" s="9">
        <v>17000</v>
      </c>
      <c r="F39">
        <v>8</v>
      </c>
      <c r="G39" s="9">
        <f t="shared" si="0"/>
        <v>136000</v>
      </c>
      <c r="H39" t="s">
        <v>52</v>
      </c>
    </row>
    <row r="40" spans="2:8" hidden="1" x14ac:dyDescent="0.4">
      <c r="B40">
        <v>35</v>
      </c>
      <c r="C40" s="25">
        <v>43953</v>
      </c>
      <c r="D40" t="s">
        <v>59</v>
      </c>
      <c r="E40" s="9">
        <v>2000</v>
      </c>
      <c r="F40">
        <v>5</v>
      </c>
      <c r="G40" s="9">
        <f t="shared" si="0"/>
        <v>10000</v>
      </c>
      <c r="H40" t="s">
        <v>52</v>
      </c>
    </row>
    <row r="41" spans="2:8" hidden="1" x14ac:dyDescent="0.4">
      <c r="B41">
        <v>36</v>
      </c>
      <c r="C41" s="25">
        <v>43953</v>
      </c>
      <c r="D41" t="s">
        <v>60</v>
      </c>
      <c r="E41" s="9">
        <v>3200</v>
      </c>
      <c r="F41">
        <v>6</v>
      </c>
      <c r="G41" s="9">
        <f t="shared" si="0"/>
        <v>19200</v>
      </c>
      <c r="H41" t="s">
        <v>52</v>
      </c>
    </row>
    <row r="42" spans="2:8" hidden="1" x14ac:dyDescent="0.4">
      <c r="B42">
        <v>37</v>
      </c>
      <c r="C42" s="25">
        <v>43953</v>
      </c>
      <c r="D42" t="s">
        <v>51</v>
      </c>
      <c r="E42" s="9">
        <v>3800</v>
      </c>
      <c r="F42">
        <v>10</v>
      </c>
      <c r="G42" s="9">
        <f t="shared" si="0"/>
        <v>38000</v>
      </c>
      <c r="H42" t="s">
        <v>61</v>
      </c>
    </row>
    <row r="43" spans="2:8" hidden="1" x14ac:dyDescent="0.4">
      <c r="B43">
        <v>38</v>
      </c>
      <c r="C43" s="25">
        <v>43953</v>
      </c>
      <c r="D43" t="s">
        <v>53</v>
      </c>
      <c r="E43" s="9">
        <v>2000</v>
      </c>
      <c r="F43">
        <v>6</v>
      </c>
      <c r="G43" s="9">
        <f t="shared" si="0"/>
        <v>12000</v>
      </c>
      <c r="H43" t="s">
        <v>61</v>
      </c>
    </row>
    <row r="44" spans="2:8" hidden="1" x14ac:dyDescent="0.4">
      <c r="B44">
        <v>39</v>
      </c>
      <c r="C44" s="25">
        <v>43953</v>
      </c>
      <c r="D44" t="s">
        <v>54</v>
      </c>
      <c r="E44" s="9">
        <v>7000</v>
      </c>
      <c r="F44">
        <v>6</v>
      </c>
      <c r="G44" s="9">
        <f t="shared" si="0"/>
        <v>42000</v>
      </c>
      <c r="H44" t="s">
        <v>61</v>
      </c>
    </row>
    <row r="45" spans="2:8" hidden="1" x14ac:dyDescent="0.4">
      <c r="B45">
        <v>40</v>
      </c>
      <c r="C45" s="25">
        <v>43953</v>
      </c>
      <c r="D45" t="s">
        <v>55</v>
      </c>
      <c r="E45" s="9">
        <v>6300</v>
      </c>
      <c r="F45">
        <v>9</v>
      </c>
      <c r="G45" s="9">
        <f t="shared" si="0"/>
        <v>56700</v>
      </c>
      <c r="H45" t="s">
        <v>61</v>
      </c>
    </row>
    <row r="46" spans="2:8" hidden="1" x14ac:dyDescent="0.4">
      <c r="B46">
        <v>41</v>
      </c>
      <c r="C46" s="25">
        <v>43953</v>
      </c>
      <c r="D46" t="s">
        <v>56</v>
      </c>
      <c r="E46" s="9">
        <v>7600</v>
      </c>
      <c r="F46">
        <v>5</v>
      </c>
      <c r="G46" s="9">
        <f t="shared" si="0"/>
        <v>38000</v>
      </c>
      <c r="H46" t="s">
        <v>61</v>
      </c>
    </row>
    <row r="47" spans="2:8" hidden="1" x14ac:dyDescent="0.4">
      <c r="B47">
        <v>42</v>
      </c>
      <c r="C47" s="25">
        <v>43953</v>
      </c>
      <c r="D47" t="s">
        <v>57</v>
      </c>
      <c r="E47" s="9">
        <v>12000</v>
      </c>
      <c r="F47">
        <v>3</v>
      </c>
      <c r="G47" s="9">
        <f t="shared" si="0"/>
        <v>36000</v>
      </c>
      <c r="H47" t="s">
        <v>61</v>
      </c>
    </row>
    <row r="48" spans="2:8" hidden="1" x14ac:dyDescent="0.4">
      <c r="B48">
        <v>43</v>
      </c>
      <c r="C48" s="25">
        <v>43953</v>
      </c>
      <c r="D48" t="s">
        <v>58</v>
      </c>
      <c r="E48" s="9">
        <v>17000</v>
      </c>
      <c r="F48">
        <v>5</v>
      </c>
      <c r="G48" s="9">
        <f t="shared" si="0"/>
        <v>85000</v>
      </c>
      <c r="H48" t="s">
        <v>61</v>
      </c>
    </row>
    <row r="49" spans="2:8" hidden="1" x14ac:dyDescent="0.4">
      <c r="B49">
        <v>44</v>
      </c>
      <c r="C49" s="25">
        <v>43953</v>
      </c>
      <c r="D49" t="s">
        <v>59</v>
      </c>
      <c r="E49" s="9">
        <v>2000</v>
      </c>
      <c r="F49">
        <v>5</v>
      </c>
      <c r="G49" s="9">
        <f t="shared" si="0"/>
        <v>10000</v>
      </c>
      <c r="H49" t="s">
        <v>61</v>
      </c>
    </row>
    <row r="50" spans="2:8" hidden="1" x14ac:dyDescent="0.4">
      <c r="B50">
        <v>45</v>
      </c>
      <c r="C50" s="25">
        <v>43953</v>
      </c>
      <c r="D50" t="s">
        <v>60</v>
      </c>
      <c r="E50" s="9">
        <v>3200</v>
      </c>
      <c r="F50">
        <v>5</v>
      </c>
      <c r="G50" s="9">
        <f t="shared" si="0"/>
        <v>16000</v>
      </c>
      <c r="H50" t="s">
        <v>61</v>
      </c>
    </row>
    <row r="51" spans="2:8" x14ac:dyDescent="0.4">
      <c r="B51">
        <v>46</v>
      </c>
      <c r="C51" s="25">
        <v>43953</v>
      </c>
      <c r="D51" t="s">
        <v>51</v>
      </c>
      <c r="E51" s="9">
        <v>3800</v>
      </c>
      <c r="F51">
        <v>15</v>
      </c>
      <c r="G51" s="9">
        <f t="shared" si="0"/>
        <v>57000</v>
      </c>
      <c r="H51" t="s">
        <v>62</v>
      </c>
    </row>
    <row r="52" spans="2:8" hidden="1" x14ac:dyDescent="0.4">
      <c r="B52">
        <v>47</v>
      </c>
      <c r="C52" s="25">
        <v>43953</v>
      </c>
      <c r="D52" t="s">
        <v>53</v>
      </c>
      <c r="E52" s="9">
        <v>2000</v>
      </c>
      <c r="F52">
        <v>10</v>
      </c>
      <c r="G52" s="9">
        <f t="shared" si="0"/>
        <v>20000</v>
      </c>
      <c r="H52" t="s">
        <v>62</v>
      </c>
    </row>
    <row r="53" spans="2:8" hidden="1" x14ac:dyDescent="0.4">
      <c r="B53">
        <v>48</v>
      </c>
      <c r="C53" s="25">
        <v>43953</v>
      </c>
      <c r="D53" t="s">
        <v>54</v>
      </c>
      <c r="E53" s="9">
        <v>7000</v>
      </c>
      <c r="F53">
        <v>5</v>
      </c>
      <c r="G53" s="9">
        <f t="shared" si="0"/>
        <v>35000</v>
      </c>
      <c r="H53" t="s">
        <v>62</v>
      </c>
    </row>
    <row r="54" spans="2:8" hidden="1" x14ac:dyDescent="0.4">
      <c r="B54">
        <v>49</v>
      </c>
      <c r="C54" s="25">
        <v>43953</v>
      </c>
      <c r="D54" t="s">
        <v>55</v>
      </c>
      <c r="E54" s="9">
        <v>6300</v>
      </c>
      <c r="F54">
        <v>6</v>
      </c>
      <c r="G54" s="9">
        <f t="shared" si="0"/>
        <v>37800</v>
      </c>
      <c r="H54" t="s">
        <v>62</v>
      </c>
    </row>
    <row r="55" spans="2:8" hidden="1" x14ac:dyDescent="0.4">
      <c r="B55">
        <v>50</v>
      </c>
      <c r="C55" s="25">
        <v>43953</v>
      </c>
      <c r="D55" t="s">
        <v>56</v>
      </c>
      <c r="E55" s="9">
        <v>7600</v>
      </c>
      <c r="F55">
        <v>4</v>
      </c>
      <c r="G55" s="9">
        <f t="shared" si="0"/>
        <v>30400</v>
      </c>
      <c r="H55" t="s">
        <v>62</v>
      </c>
    </row>
    <row r="56" spans="2:8" hidden="1" x14ac:dyDescent="0.4">
      <c r="B56">
        <v>51</v>
      </c>
      <c r="C56" s="25">
        <v>43953</v>
      </c>
      <c r="D56" t="s">
        <v>57</v>
      </c>
      <c r="E56" s="9">
        <v>12000</v>
      </c>
      <c r="F56">
        <v>9</v>
      </c>
      <c r="G56" s="9">
        <f t="shared" si="0"/>
        <v>108000</v>
      </c>
      <c r="H56" t="s">
        <v>62</v>
      </c>
    </row>
    <row r="57" spans="2:8" hidden="1" x14ac:dyDescent="0.4">
      <c r="B57">
        <v>52</v>
      </c>
      <c r="C57" s="25">
        <v>43953</v>
      </c>
      <c r="D57" t="s">
        <v>58</v>
      </c>
      <c r="E57" s="9">
        <v>17000</v>
      </c>
      <c r="F57">
        <v>5</v>
      </c>
      <c r="G57" s="9">
        <f t="shared" si="0"/>
        <v>85000</v>
      </c>
      <c r="H57" t="s">
        <v>62</v>
      </c>
    </row>
    <row r="58" spans="2:8" hidden="1" x14ac:dyDescent="0.4">
      <c r="B58">
        <v>53</v>
      </c>
      <c r="C58" s="25">
        <v>43953</v>
      </c>
      <c r="D58" t="s">
        <v>59</v>
      </c>
      <c r="E58" s="9">
        <v>2000</v>
      </c>
      <c r="F58">
        <v>2</v>
      </c>
      <c r="G58" s="9">
        <f t="shared" si="0"/>
        <v>4000</v>
      </c>
      <c r="H58" t="s">
        <v>62</v>
      </c>
    </row>
    <row r="59" spans="2:8" hidden="1" x14ac:dyDescent="0.4">
      <c r="B59">
        <v>54</v>
      </c>
      <c r="C59" s="25">
        <v>43953</v>
      </c>
      <c r="D59" t="s">
        <v>60</v>
      </c>
      <c r="E59" s="9">
        <v>3200</v>
      </c>
      <c r="F59">
        <v>10</v>
      </c>
      <c r="G59" s="9">
        <f t="shared" si="0"/>
        <v>32000</v>
      </c>
      <c r="H59" t="s">
        <v>62</v>
      </c>
    </row>
    <row r="60" spans="2:8" x14ac:dyDescent="0.4">
      <c r="B60">
        <v>55</v>
      </c>
      <c r="C60" s="25">
        <v>43954</v>
      </c>
      <c r="D60" t="s">
        <v>51</v>
      </c>
      <c r="E60" s="9">
        <v>3800</v>
      </c>
      <c r="F60">
        <v>13</v>
      </c>
      <c r="G60" s="9">
        <f t="shared" si="0"/>
        <v>49400</v>
      </c>
      <c r="H60" t="s">
        <v>52</v>
      </c>
    </row>
    <row r="61" spans="2:8" hidden="1" x14ac:dyDescent="0.4">
      <c r="B61">
        <v>56</v>
      </c>
      <c r="C61" s="25">
        <v>43954</v>
      </c>
      <c r="D61" t="s">
        <v>53</v>
      </c>
      <c r="E61" s="9">
        <v>2000</v>
      </c>
      <c r="F61">
        <v>12</v>
      </c>
      <c r="G61" s="9">
        <f t="shared" si="0"/>
        <v>24000</v>
      </c>
      <c r="H61" t="s">
        <v>52</v>
      </c>
    </row>
    <row r="62" spans="2:8" hidden="1" x14ac:dyDescent="0.4">
      <c r="B62">
        <v>57</v>
      </c>
      <c r="C62" s="25">
        <v>43954</v>
      </c>
      <c r="D62" t="s">
        <v>54</v>
      </c>
      <c r="E62" s="9">
        <v>7000</v>
      </c>
      <c r="F62">
        <v>7</v>
      </c>
      <c r="G62" s="9">
        <f t="shared" si="0"/>
        <v>49000</v>
      </c>
      <c r="H62" t="s">
        <v>52</v>
      </c>
    </row>
    <row r="63" spans="2:8" hidden="1" x14ac:dyDescent="0.4">
      <c r="B63">
        <v>58</v>
      </c>
      <c r="C63" s="25">
        <v>43954</v>
      </c>
      <c r="D63" t="s">
        <v>55</v>
      </c>
      <c r="E63" s="9">
        <v>6300</v>
      </c>
      <c r="F63">
        <v>14</v>
      </c>
      <c r="G63" s="9">
        <f t="shared" si="0"/>
        <v>88200</v>
      </c>
      <c r="H63" t="s">
        <v>52</v>
      </c>
    </row>
    <row r="64" spans="2:8" hidden="1" x14ac:dyDescent="0.4">
      <c r="B64">
        <v>59</v>
      </c>
      <c r="C64" s="25">
        <v>43954</v>
      </c>
      <c r="D64" t="s">
        <v>56</v>
      </c>
      <c r="E64" s="9">
        <v>7600</v>
      </c>
      <c r="F64">
        <v>7</v>
      </c>
      <c r="G64" s="9">
        <f t="shared" si="0"/>
        <v>53200</v>
      </c>
      <c r="H64" t="s">
        <v>52</v>
      </c>
    </row>
    <row r="65" spans="2:8" hidden="1" x14ac:dyDescent="0.4">
      <c r="B65">
        <v>60</v>
      </c>
      <c r="C65" s="25">
        <v>43954</v>
      </c>
      <c r="D65" t="s">
        <v>57</v>
      </c>
      <c r="E65" s="9">
        <v>12000</v>
      </c>
      <c r="F65">
        <v>3</v>
      </c>
      <c r="G65" s="9">
        <f t="shared" si="0"/>
        <v>36000</v>
      </c>
      <c r="H65" t="s">
        <v>52</v>
      </c>
    </row>
    <row r="66" spans="2:8" hidden="1" x14ac:dyDescent="0.4">
      <c r="B66">
        <v>61</v>
      </c>
      <c r="C66" s="25">
        <v>43954</v>
      </c>
      <c r="D66" t="s">
        <v>58</v>
      </c>
      <c r="E66" s="9">
        <v>17000</v>
      </c>
      <c r="F66">
        <v>6</v>
      </c>
      <c r="G66" s="9">
        <f t="shared" si="0"/>
        <v>102000</v>
      </c>
      <c r="H66" t="s">
        <v>52</v>
      </c>
    </row>
    <row r="67" spans="2:8" hidden="1" x14ac:dyDescent="0.4">
      <c r="B67">
        <v>62</v>
      </c>
      <c r="C67" s="25">
        <v>43954</v>
      </c>
      <c r="D67" t="s">
        <v>59</v>
      </c>
      <c r="E67" s="9">
        <v>2000</v>
      </c>
      <c r="F67">
        <v>5</v>
      </c>
      <c r="G67" s="9">
        <f t="shared" si="0"/>
        <v>10000</v>
      </c>
      <c r="H67" t="s">
        <v>52</v>
      </c>
    </row>
    <row r="68" spans="2:8" hidden="1" x14ac:dyDescent="0.4">
      <c r="B68">
        <v>63</v>
      </c>
      <c r="C68" s="25">
        <v>43954</v>
      </c>
      <c r="D68" t="s">
        <v>60</v>
      </c>
      <c r="E68" s="9">
        <v>3200</v>
      </c>
      <c r="F68">
        <v>1</v>
      </c>
      <c r="G68" s="9">
        <f t="shared" si="0"/>
        <v>3200</v>
      </c>
      <c r="H68" t="s">
        <v>52</v>
      </c>
    </row>
    <row r="69" spans="2:8" hidden="1" x14ac:dyDescent="0.4">
      <c r="B69">
        <v>64</v>
      </c>
      <c r="C69" s="25">
        <v>43954</v>
      </c>
      <c r="D69" t="s">
        <v>51</v>
      </c>
      <c r="E69" s="9">
        <v>3800</v>
      </c>
      <c r="F69">
        <v>16</v>
      </c>
      <c r="G69" s="9">
        <f t="shared" si="0"/>
        <v>60800</v>
      </c>
      <c r="H69" t="s">
        <v>61</v>
      </c>
    </row>
    <row r="70" spans="2:8" hidden="1" x14ac:dyDescent="0.4">
      <c r="B70">
        <v>65</v>
      </c>
      <c r="C70" s="25">
        <v>43954</v>
      </c>
      <c r="D70" t="s">
        <v>53</v>
      </c>
      <c r="E70" s="9">
        <v>2000</v>
      </c>
      <c r="F70">
        <v>8</v>
      </c>
      <c r="G70" s="9">
        <f t="shared" si="0"/>
        <v>16000</v>
      </c>
      <c r="H70" t="s">
        <v>61</v>
      </c>
    </row>
    <row r="71" spans="2:8" hidden="1" x14ac:dyDescent="0.4">
      <c r="B71">
        <v>66</v>
      </c>
      <c r="C71" s="25">
        <v>43954</v>
      </c>
      <c r="D71" t="s">
        <v>54</v>
      </c>
      <c r="E71" s="9">
        <v>7000</v>
      </c>
      <c r="F71">
        <v>6</v>
      </c>
      <c r="G71" s="9">
        <f t="shared" ref="G71:G134" si="1">E71*F71</f>
        <v>42000</v>
      </c>
      <c r="H71" t="s">
        <v>61</v>
      </c>
    </row>
    <row r="72" spans="2:8" hidden="1" x14ac:dyDescent="0.4">
      <c r="B72">
        <v>67</v>
      </c>
      <c r="C72" s="25">
        <v>43954</v>
      </c>
      <c r="D72" t="s">
        <v>55</v>
      </c>
      <c r="E72" s="9">
        <v>6300</v>
      </c>
      <c r="F72">
        <v>7</v>
      </c>
      <c r="G72" s="9">
        <f t="shared" si="1"/>
        <v>44100</v>
      </c>
      <c r="H72" t="s">
        <v>61</v>
      </c>
    </row>
    <row r="73" spans="2:8" hidden="1" x14ac:dyDescent="0.4">
      <c r="B73">
        <v>68</v>
      </c>
      <c r="C73" s="25">
        <v>43954</v>
      </c>
      <c r="D73" t="s">
        <v>56</v>
      </c>
      <c r="E73" s="9">
        <v>7600</v>
      </c>
      <c r="F73">
        <v>10</v>
      </c>
      <c r="G73" s="9">
        <f t="shared" si="1"/>
        <v>76000</v>
      </c>
      <c r="H73" t="s">
        <v>61</v>
      </c>
    </row>
    <row r="74" spans="2:8" hidden="1" x14ac:dyDescent="0.4">
      <c r="B74">
        <v>69</v>
      </c>
      <c r="C74" s="25">
        <v>43954</v>
      </c>
      <c r="D74" t="s">
        <v>57</v>
      </c>
      <c r="E74" s="9">
        <v>12000</v>
      </c>
      <c r="F74">
        <v>0</v>
      </c>
      <c r="G74" s="9">
        <f t="shared" si="1"/>
        <v>0</v>
      </c>
      <c r="H74" t="s">
        <v>61</v>
      </c>
    </row>
    <row r="75" spans="2:8" hidden="1" x14ac:dyDescent="0.4">
      <c r="B75">
        <v>70</v>
      </c>
      <c r="C75" s="25">
        <v>43954</v>
      </c>
      <c r="D75" t="s">
        <v>58</v>
      </c>
      <c r="E75" s="9">
        <v>17000</v>
      </c>
      <c r="F75">
        <v>12</v>
      </c>
      <c r="G75" s="9">
        <f t="shared" si="1"/>
        <v>204000</v>
      </c>
      <c r="H75" t="s">
        <v>61</v>
      </c>
    </row>
    <row r="76" spans="2:8" hidden="1" x14ac:dyDescent="0.4">
      <c r="B76">
        <v>71</v>
      </c>
      <c r="C76" s="25">
        <v>43954</v>
      </c>
      <c r="D76" t="s">
        <v>59</v>
      </c>
      <c r="E76" s="9">
        <v>2000</v>
      </c>
      <c r="F76">
        <v>6</v>
      </c>
      <c r="G76" s="9">
        <f t="shared" si="1"/>
        <v>12000</v>
      </c>
      <c r="H76" t="s">
        <v>61</v>
      </c>
    </row>
    <row r="77" spans="2:8" hidden="1" x14ac:dyDescent="0.4">
      <c r="B77">
        <v>72</v>
      </c>
      <c r="C77" s="25">
        <v>43954</v>
      </c>
      <c r="D77" t="s">
        <v>60</v>
      </c>
      <c r="E77" s="9">
        <v>3200</v>
      </c>
      <c r="F77">
        <v>9</v>
      </c>
      <c r="G77" s="9">
        <f t="shared" si="1"/>
        <v>28800</v>
      </c>
      <c r="H77" t="s">
        <v>61</v>
      </c>
    </row>
    <row r="78" spans="2:8" x14ac:dyDescent="0.4">
      <c r="B78">
        <v>73</v>
      </c>
      <c r="C78" s="25">
        <v>43954</v>
      </c>
      <c r="D78" t="s">
        <v>51</v>
      </c>
      <c r="E78" s="9">
        <v>3800</v>
      </c>
      <c r="F78">
        <v>15</v>
      </c>
      <c r="G78" s="9">
        <f t="shared" si="1"/>
        <v>57000</v>
      </c>
      <c r="H78" t="s">
        <v>62</v>
      </c>
    </row>
    <row r="79" spans="2:8" hidden="1" x14ac:dyDescent="0.4">
      <c r="B79">
        <v>74</v>
      </c>
      <c r="C79" s="25">
        <v>43954</v>
      </c>
      <c r="D79" t="s">
        <v>53</v>
      </c>
      <c r="E79" s="9">
        <v>2000</v>
      </c>
      <c r="F79">
        <v>12</v>
      </c>
      <c r="G79" s="9">
        <f t="shared" si="1"/>
        <v>24000</v>
      </c>
      <c r="H79" t="s">
        <v>62</v>
      </c>
    </row>
    <row r="80" spans="2:8" hidden="1" x14ac:dyDescent="0.4">
      <c r="B80">
        <v>75</v>
      </c>
      <c r="C80" s="25">
        <v>43954</v>
      </c>
      <c r="D80" t="s">
        <v>54</v>
      </c>
      <c r="E80" s="9">
        <v>7000</v>
      </c>
      <c r="F80">
        <v>9</v>
      </c>
      <c r="G80" s="9">
        <f t="shared" si="1"/>
        <v>63000</v>
      </c>
      <c r="H80" t="s">
        <v>62</v>
      </c>
    </row>
    <row r="81" spans="2:8" hidden="1" x14ac:dyDescent="0.4">
      <c r="B81">
        <v>76</v>
      </c>
      <c r="C81" s="25">
        <v>43954</v>
      </c>
      <c r="D81" t="s">
        <v>55</v>
      </c>
      <c r="E81" s="9">
        <v>6300</v>
      </c>
      <c r="F81">
        <v>6</v>
      </c>
      <c r="G81" s="9">
        <f t="shared" si="1"/>
        <v>37800</v>
      </c>
      <c r="H81" t="s">
        <v>62</v>
      </c>
    </row>
    <row r="82" spans="2:8" hidden="1" x14ac:dyDescent="0.4">
      <c r="B82">
        <v>77</v>
      </c>
      <c r="C82" s="25">
        <v>43954</v>
      </c>
      <c r="D82" t="s">
        <v>56</v>
      </c>
      <c r="E82" s="9">
        <v>7600</v>
      </c>
      <c r="F82">
        <v>5</v>
      </c>
      <c r="G82" s="9">
        <f t="shared" si="1"/>
        <v>38000</v>
      </c>
      <c r="H82" t="s">
        <v>62</v>
      </c>
    </row>
    <row r="83" spans="2:8" hidden="1" x14ac:dyDescent="0.4">
      <c r="B83">
        <v>78</v>
      </c>
      <c r="C83" s="25">
        <v>43954</v>
      </c>
      <c r="D83" t="s">
        <v>57</v>
      </c>
      <c r="E83" s="9">
        <v>12000</v>
      </c>
      <c r="F83">
        <v>4</v>
      </c>
      <c r="G83" s="9">
        <f t="shared" si="1"/>
        <v>48000</v>
      </c>
      <c r="H83" t="s">
        <v>62</v>
      </c>
    </row>
    <row r="84" spans="2:8" hidden="1" x14ac:dyDescent="0.4">
      <c r="B84">
        <v>79</v>
      </c>
      <c r="C84" s="25">
        <v>43954</v>
      </c>
      <c r="D84" t="s">
        <v>58</v>
      </c>
      <c r="E84" s="9">
        <v>17000</v>
      </c>
      <c r="F84">
        <v>11</v>
      </c>
      <c r="G84" s="9">
        <f t="shared" si="1"/>
        <v>187000</v>
      </c>
      <c r="H84" t="s">
        <v>62</v>
      </c>
    </row>
    <row r="85" spans="2:8" hidden="1" x14ac:dyDescent="0.4">
      <c r="B85">
        <v>80</v>
      </c>
      <c r="C85" s="25">
        <v>43954</v>
      </c>
      <c r="D85" t="s">
        <v>59</v>
      </c>
      <c r="E85" s="9">
        <v>2000</v>
      </c>
      <c r="F85">
        <v>10</v>
      </c>
      <c r="G85" s="9">
        <f t="shared" si="1"/>
        <v>20000</v>
      </c>
      <c r="H85" t="s">
        <v>62</v>
      </c>
    </row>
    <row r="86" spans="2:8" hidden="1" x14ac:dyDescent="0.4">
      <c r="B86">
        <v>81</v>
      </c>
      <c r="C86" s="25">
        <v>43954</v>
      </c>
      <c r="D86" t="s">
        <v>60</v>
      </c>
      <c r="E86" s="9">
        <v>3200</v>
      </c>
      <c r="F86">
        <v>10</v>
      </c>
      <c r="G86" s="9">
        <f t="shared" si="1"/>
        <v>32000</v>
      </c>
      <c r="H86" t="s">
        <v>62</v>
      </c>
    </row>
    <row r="87" spans="2:8" x14ac:dyDescent="0.4">
      <c r="B87">
        <v>82</v>
      </c>
      <c r="C87" s="25">
        <v>43955</v>
      </c>
      <c r="D87" t="s">
        <v>51</v>
      </c>
      <c r="E87" s="9">
        <v>3800</v>
      </c>
      <c r="F87">
        <v>12</v>
      </c>
      <c r="G87" s="9">
        <f t="shared" si="1"/>
        <v>45600</v>
      </c>
      <c r="H87" t="s">
        <v>52</v>
      </c>
    </row>
    <row r="88" spans="2:8" hidden="1" x14ac:dyDescent="0.4">
      <c r="B88">
        <v>83</v>
      </c>
      <c r="C88" s="25">
        <v>43955</v>
      </c>
      <c r="D88" t="s">
        <v>53</v>
      </c>
      <c r="E88" s="9">
        <v>2000</v>
      </c>
      <c r="F88">
        <v>12</v>
      </c>
      <c r="G88" s="9">
        <f t="shared" si="1"/>
        <v>24000</v>
      </c>
      <c r="H88" t="s">
        <v>52</v>
      </c>
    </row>
    <row r="89" spans="2:8" hidden="1" x14ac:dyDescent="0.4">
      <c r="B89">
        <v>84</v>
      </c>
      <c r="C89" s="25">
        <v>43955</v>
      </c>
      <c r="D89" t="s">
        <v>54</v>
      </c>
      <c r="E89" s="9">
        <v>7000</v>
      </c>
      <c r="F89">
        <v>7</v>
      </c>
      <c r="G89" s="9">
        <f t="shared" si="1"/>
        <v>49000</v>
      </c>
      <c r="H89" t="s">
        <v>52</v>
      </c>
    </row>
    <row r="90" spans="2:8" hidden="1" x14ac:dyDescent="0.4">
      <c r="B90">
        <v>85</v>
      </c>
      <c r="C90" s="25">
        <v>43955</v>
      </c>
      <c r="D90" t="s">
        <v>55</v>
      </c>
      <c r="E90" s="9">
        <v>6300</v>
      </c>
      <c r="F90">
        <v>8</v>
      </c>
      <c r="G90" s="9">
        <f t="shared" si="1"/>
        <v>50400</v>
      </c>
      <c r="H90" t="s">
        <v>52</v>
      </c>
    </row>
    <row r="91" spans="2:8" hidden="1" x14ac:dyDescent="0.4">
      <c r="B91">
        <v>86</v>
      </c>
      <c r="C91" s="25">
        <v>43955</v>
      </c>
      <c r="D91" t="s">
        <v>56</v>
      </c>
      <c r="E91" s="9">
        <v>7600</v>
      </c>
      <c r="F91">
        <v>7</v>
      </c>
      <c r="G91" s="9">
        <f t="shared" si="1"/>
        <v>53200</v>
      </c>
      <c r="H91" t="s">
        <v>52</v>
      </c>
    </row>
    <row r="92" spans="2:8" hidden="1" x14ac:dyDescent="0.4">
      <c r="B92">
        <v>87</v>
      </c>
      <c r="C92" s="25">
        <v>43955</v>
      </c>
      <c r="D92" t="s">
        <v>57</v>
      </c>
      <c r="E92" s="9">
        <v>12000</v>
      </c>
      <c r="F92">
        <v>3</v>
      </c>
      <c r="G92" s="9">
        <f t="shared" si="1"/>
        <v>36000</v>
      </c>
      <c r="H92" t="s">
        <v>52</v>
      </c>
    </row>
    <row r="93" spans="2:8" hidden="1" x14ac:dyDescent="0.4">
      <c r="B93">
        <v>88</v>
      </c>
      <c r="C93" s="25">
        <v>43955</v>
      </c>
      <c r="D93" t="s">
        <v>58</v>
      </c>
      <c r="E93" s="9">
        <v>17000</v>
      </c>
      <c r="F93">
        <v>5</v>
      </c>
      <c r="G93" s="9">
        <f t="shared" si="1"/>
        <v>85000</v>
      </c>
      <c r="H93" t="s">
        <v>52</v>
      </c>
    </row>
    <row r="94" spans="2:8" hidden="1" x14ac:dyDescent="0.4">
      <c r="B94">
        <v>89</v>
      </c>
      <c r="C94" s="25">
        <v>43955</v>
      </c>
      <c r="D94" t="s">
        <v>59</v>
      </c>
      <c r="E94" s="9">
        <v>2000</v>
      </c>
      <c r="F94">
        <v>5</v>
      </c>
      <c r="G94" s="9">
        <f t="shared" si="1"/>
        <v>10000</v>
      </c>
      <c r="H94" t="s">
        <v>52</v>
      </c>
    </row>
    <row r="95" spans="2:8" hidden="1" x14ac:dyDescent="0.4">
      <c r="B95">
        <v>90</v>
      </c>
      <c r="C95" s="25">
        <v>43955</v>
      </c>
      <c r="D95" t="s">
        <v>60</v>
      </c>
      <c r="E95" s="9">
        <v>3200</v>
      </c>
      <c r="F95">
        <v>5</v>
      </c>
      <c r="G95" s="9">
        <f t="shared" si="1"/>
        <v>16000</v>
      </c>
      <c r="H95" t="s">
        <v>52</v>
      </c>
    </row>
    <row r="96" spans="2:8" hidden="1" x14ac:dyDescent="0.4">
      <c r="B96">
        <v>91</v>
      </c>
      <c r="C96" s="25">
        <v>43955</v>
      </c>
      <c r="D96" t="s">
        <v>51</v>
      </c>
      <c r="E96" s="9">
        <v>3800</v>
      </c>
      <c r="F96">
        <v>17</v>
      </c>
      <c r="G96" s="9">
        <f t="shared" si="1"/>
        <v>64600</v>
      </c>
      <c r="H96" t="s">
        <v>61</v>
      </c>
    </row>
    <row r="97" spans="2:8" hidden="1" x14ac:dyDescent="0.4">
      <c r="B97">
        <v>92</v>
      </c>
      <c r="C97" s="25">
        <v>43955</v>
      </c>
      <c r="D97" t="s">
        <v>53</v>
      </c>
      <c r="E97" s="9">
        <v>2000</v>
      </c>
      <c r="F97">
        <v>10</v>
      </c>
      <c r="G97" s="9">
        <f t="shared" si="1"/>
        <v>20000</v>
      </c>
      <c r="H97" t="s">
        <v>61</v>
      </c>
    </row>
    <row r="98" spans="2:8" hidden="1" x14ac:dyDescent="0.4">
      <c r="B98">
        <v>93</v>
      </c>
      <c r="C98" s="25">
        <v>43955</v>
      </c>
      <c r="D98" t="s">
        <v>54</v>
      </c>
      <c r="E98" s="9">
        <v>7000</v>
      </c>
      <c r="F98">
        <v>12</v>
      </c>
      <c r="G98" s="9">
        <f t="shared" si="1"/>
        <v>84000</v>
      </c>
      <c r="H98" t="s">
        <v>61</v>
      </c>
    </row>
    <row r="99" spans="2:8" hidden="1" x14ac:dyDescent="0.4">
      <c r="B99">
        <v>94</v>
      </c>
      <c r="C99" s="25">
        <v>43955</v>
      </c>
      <c r="D99" t="s">
        <v>55</v>
      </c>
      <c r="E99" s="9">
        <v>6300</v>
      </c>
      <c r="F99">
        <v>5</v>
      </c>
      <c r="G99" s="9">
        <f t="shared" si="1"/>
        <v>31500</v>
      </c>
      <c r="H99" t="s">
        <v>61</v>
      </c>
    </row>
    <row r="100" spans="2:8" hidden="1" x14ac:dyDescent="0.4">
      <c r="B100">
        <v>95</v>
      </c>
      <c r="C100" s="25">
        <v>43955</v>
      </c>
      <c r="D100" t="s">
        <v>56</v>
      </c>
      <c r="E100" s="9">
        <v>7600</v>
      </c>
      <c r="F100">
        <v>6</v>
      </c>
      <c r="G100" s="9">
        <f t="shared" si="1"/>
        <v>45600</v>
      </c>
      <c r="H100" t="s">
        <v>61</v>
      </c>
    </row>
    <row r="101" spans="2:8" hidden="1" x14ac:dyDescent="0.4">
      <c r="B101">
        <v>96</v>
      </c>
      <c r="C101" s="25">
        <v>43955</v>
      </c>
      <c r="D101" t="s">
        <v>57</v>
      </c>
      <c r="E101" s="9">
        <v>12000</v>
      </c>
      <c r="F101">
        <v>5</v>
      </c>
      <c r="G101" s="9">
        <f t="shared" si="1"/>
        <v>60000</v>
      </c>
      <c r="H101" t="s">
        <v>61</v>
      </c>
    </row>
    <row r="102" spans="2:8" hidden="1" x14ac:dyDescent="0.4">
      <c r="B102">
        <v>97</v>
      </c>
      <c r="C102" s="25">
        <v>43955</v>
      </c>
      <c r="D102" t="s">
        <v>58</v>
      </c>
      <c r="E102" s="9">
        <v>17000</v>
      </c>
      <c r="F102">
        <v>15</v>
      </c>
      <c r="G102" s="9">
        <f t="shared" si="1"/>
        <v>255000</v>
      </c>
      <c r="H102" t="s">
        <v>61</v>
      </c>
    </row>
    <row r="103" spans="2:8" hidden="1" x14ac:dyDescent="0.4">
      <c r="B103">
        <v>98</v>
      </c>
      <c r="C103" s="25">
        <v>43955</v>
      </c>
      <c r="D103" t="s">
        <v>59</v>
      </c>
      <c r="E103" s="9">
        <v>2000</v>
      </c>
      <c r="F103">
        <v>9</v>
      </c>
      <c r="G103" s="9">
        <f t="shared" si="1"/>
        <v>18000</v>
      </c>
      <c r="H103" t="s">
        <v>61</v>
      </c>
    </row>
    <row r="104" spans="2:8" hidden="1" x14ac:dyDescent="0.4">
      <c r="B104">
        <v>99</v>
      </c>
      <c r="C104" s="25">
        <v>43955</v>
      </c>
      <c r="D104" t="s">
        <v>60</v>
      </c>
      <c r="E104" s="9">
        <v>3200</v>
      </c>
      <c r="F104">
        <v>8</v>
      </c>
      <c r="G104" s="9">
        <f t="shared" si="1"/>
        <v>25600</v>
      </c>
      <c r="H104" t="s">
        <v>61</v>
      </c>
    </row>
    <row r="105" spans="2:8" x14ac:dyDescent="0.4">
      <c r="B105">
        <v>100</v>
      </c>
      <c r="C105" s="25">
        <v>43955</v>
      </c>
      <c r="D105" t="s">
        <v>51</v>
      </c>
      <c r="E105" s="9">
        <v>3800</v>
      </c>
      <c r="F105">
        <v>12</v>
      </c>
      <c r="G105" s="9">
        <f t="shared" si="1"/>
        <v>45600</v>
      </c>
      <c r="H105" t="s">
        <v>62</v>
      </c>
    </row>
    <row r="106" spans="2:8" hidden="1" x14ac:dyDescent="0.4">
      <c r="B106">
        <v>101</v>
      </c>
      <c r="C106" s="25">
        <v>43955</v>
      </c>
      <c r="D106" t="s">
        <v>53</v>
      </c>
      <c r="E106" s="9">
        <v>2000</v>
      </c>
      <c r="F106">
        <v>8</v>
      </c>
      <c r="G106" s="9">
        <f t="shared" si="1"/>
        <v>16000</v>
      </c>
      <c r="H106" t="s">
        <v>62</v>
      </c>
    </row>
    <row r="107" spans="2:8" hidden="1" x14ac:dyDescent="0.4">
      <c r="B107">
        <v>102</v>
      </c>
      <c r="C107" s="25">
        <v>43955</v>
      </c>
      <c r="D107" t="s">
        <v>54</v>
      </c>
      <c r="E107" s="9">
        <v>7000</v>
      </c>
      <c r="F107">
        <v>8</v>
      </c>
      <c r="G107" s="9">
        <f t="shared" si="1"/>
        <v>56000</v>
      </c>
      <c r="H107" t="s">
        <v>62</v>
      </c>
    </row>
    <row r="108" spans="2:8" hidden="1" x14ac:dyDescent="0.4">
      <c r="B108">
        <v>103</v>
      </c>
      <c r="C108" s="25">
        <v>43955</v>
      </c>
      <c r="D108" t="s">
        <v>55</v>
      </c>
      <c r="E108" s="9">
        <v>6300</v>
      </c>
      <c r="F108">
        <v>4</v>
      </c>
      <c r="G108" s="9">
        <f t="shared" si="1"/>
        <v>25200</v>
      </c>
      <c r="H108" t="s">
        <v>62</v>
      </c>
    </row>
    <row r="109" spans="2:8" hidden="1" x14ac:dyDescent="0.4">
      <c r="B109">
        <v>104</v>
      </c>
      <c r="C109" s="25">
        <v>43955</v>
      </c>
      <c r="D109" t="s">
        <v>56</v>
      </c>
      <c r="E109" s="9">
        <v>7600</v>
      </c>
      <c r="F109">
        <v>9</v>
      </c>
      <c r="G109" s="9">
        <f t="shared" si="1"/>
        <v>68400</v>
      </c>
      <c r="H109" t="s">
        <v>62</v>
      </c>
    </row>
    <row r="110" spans="2:8" hidden="1" x14ac:dyDescent="0.4">
      <c r="B110">
        <v>105</v>
      </c>
      <c r="C110" s="25">
        <v>43955</v>
      </c>
      <c r="D110" t="s">
        <v>57</v>
      </c>
      <c r="E110" s="9">
        <v>12000</v>
      </c>
      <c r="F110">
        <v>9</v>
      </c>
      <c r="G110" s="9">
        <f t="shared" si="1"/>
        <v>108000</v>
      </c>
      <c r="H110" t="s">
        <v>62</v>
      </c>
    </row>
    <row r="111" spans="2:8" hidden="1" x14ac:dyDescent="0.4">
      <c r="B111">
        <v>106</v>
      </c>
      <c r="C111" s="25">
        <v>43955</v>
      </c>
      <c r="D111" t="s">
        <v>58</v>
      </c>
      <c r="E111" s="9">
        <v>17000</v>
      </c>
      <c r="F111">
        <v>10</v>
      </c>
      <c r="G111" s="9">
        <f t="shared" si="1"/>
        <v>170000</v>
      </c>
      <c r="H111" t="s">
        <v>62</v>
      </c>
    </row>
    <row r="112" spans="2:8" hidden="1" x14ac:dyDescent="0.4">
      <c r="B112">
        <v>107</v>
      </c>
      <c r="C112" s="25">
        <v>43955</v>
      </c>
      <c r="D112" t="s">
        <v>59</v>
      </c>
      <c r="E112" s="9">
        <v>2000</v>
      </c>
      <c r="F112">
        <v>8</v>
      </c>
      <c r="G112" s="9">
        <f t="shared" si="1"/>
        <v>16000</v>
      </c>
      <c r="H112" t="s">
        <v>62</v>
      </c>
    </row>
    <row r="113" spans="2:8" hidden="1" x14ac:dyDescent="0.4">
      <c r="B113">
        <v>108</v>
      </c>
      <c r="C113" s="25">
        <v>43955</v>
      </c>
      <c r="D113" t="s">
        <v>60</v>
      </c>
      <c r="E113" s="9">
        <v>3200</v>
      </c>
      <c r="F113">
        <v>10</v>
      </c>
      <c r="G113" s="9">
        <f t="shared" si="1"/>
        <v>32000</v>
      </c>
      <c r="H113" t="s">
        <v>62</v>
      </c>
    </row>
    <row r="114" spans="2:8" x14ac:dyDescent="0.4">
      <c r="B114">
        <v>109</v>
      </c>
      <c r="C114" s="25">
        <v>43956</v>
      </c>
      <c r="D114" t="s">
        <v>51</v>
      </c>
      <c r="E114" s="9">
        <v>3800</v>
      </c>
      <c r="F114">
        <v>17</v>
      </c>
      <c r="G114" s="9">
        <f t="shared" si="1"/>
        <v>64600</v>
      </c>
      <c r="H114" t="s">
        <v>52</v>
      </c>
    </row>
    <row r="115" spans="2:8" hidden="1" x14ac:dyDescent="0.4">
      <c r="B115">
        <v>110</v>
      </c>
      <c r="C115" s="25">
        <v>43956</v>
      </c>
      <c r="D115" t="s">
        <v>53</v>
      </c>
      <c r="E115" s="9">
        <v>2000</v>
      </c>
      <c r="F115">
        <v>10</v>
      </c>
      <c r="G115" s="9">
        <f t="shared" si="1"/>
        <v>20000</v>
      </c>
      <c r="H115" t="s">
        <v>52</v>
      </c>
    </row>
    <row r="116" spans="2:8" hidden="1" x14ac:dyDescent="0.4">
      <c r="B116">
        <v>111</v>
      </c>
      <c r="C116" s="25">
        <v>43956</v>
      </c>
      <c r="D116" t="s">
        <v>54</v>
      </c>
      <c r="E116" s="9">
        <v>7000</v>
      </c>
      <c r="F116">
        <v>7</v>
      </c>
      <c r="G116" s="9">
        <f t="shared" si="1"/>
        <v>49000</v>
      </c>
      <c r="H116" t="s">
        <v>52</v>
      </c>
    </row>
    <row r="117" spans="2:8" hidden="1" x14ac:dyDescent="0.4">
      <c r="B117">
        <v>112</v>
      </c>
      <c r="C117" s="25">
        <v>43956</v>
      </c>
      <c r="D117" t="s">
        <v>55</v>
      </c>
      <c r="E117" s="9">
        <v>6300</v>
      </c>
      <c r="F117">
        <v>5</v>
      </c>
      <c r="G117" s="9">
        <f t="shared" si="1"/>
        <v>31500</v>
      </c>
      <c r="H117" t="s">
        <v>52</v>
      </c>
    </row>
    <row r="118" spans="2:8" hidden="1" x14ac:dyDescent="0.4">
      <c r="B118">
        <v>113</v>
      </c>
      <c r="C118" s="25">
        <v>43956</v>
      </c>
      <c r="D118" t="s">
        <v>56</v>
      </c>
      <c r="E118" s="9">
        <v>7600</v>
      </c>
      <c r="F118">
        <v>7</v>
      </c>
      <c r="G118" s="9">
        <f t="shared" si="1"/>
        <v>53200</v>
      </c>
      <c r="H118" t="s">
        <v>52</v>
      </c>
    </row>
    <row r="119" spans="2:8" hidden="1" x14ac:dyDescent="0.4">
      <c r="B119">
        <v>114</v>
      </c>
      <c r="C119" s="25">
        <v>43956</v>
      </c>
      <c r="D119" t="s">
        <v>57</v>
      </c>
      <c r="E119" s="9">
        <v>12000</v>
      </c>
      <c r="F119">
        <v>3</v>
      </c>
      <c r="G119" s="9">
        <f t="shared" si="1"/>
        <v>36000</v>
      </c>
      <c r="H119" t="s">
        <v>52</v>
      </c>
    </row>
    <row r="120" spans="2:8" hidden="1" x14ac:dyDescent="0.4">
      <c r="B120">
        <v>115</v>
      </c>
      <c r="C120" s="25">
        <v>43956</v>
      </c>
      <c r="D120" t="s">
        <v>58</v>
      </c>
      <c r="E120" s="9">
        <v>17000</v>
      </c>
      <c r="F120">
        <v>8</v>
      </c>
      <c r="G120" s="9">
        <f t="shared" si="1"/>
        <v>136000</v>
      </c>
      <c r="H120" t="s">
        <v>52</v>
      </c>
    </row>
    <row r="121" spans="2:8" hidden="1" x14ac:dyDescent="0.4">
      <c r="B121">
        <v>116</v>
      </c>
      <c r="C121" s="25">
        <v>43956</v>
      </c>
      <c r="D121" t="s">
        <v>59</v>
      </c>
      <c r="E121" s="9">
        <v>2000</v>
      </c>
      <c r="F121">
        <v>5</v>
      </c>
      <c r="G121" s="9">
        <f t="shared" si="1"/>
        <v>10000</v>
      </c>
      <c r="H121" t="s">
        <v>52</v>
      </c>
    </row>
    <row r="122" spans="2:8" hidden="1" x14ac:dyDescent="0.4">
      <c r="B122">
        <v>117</v>
      </c>
      <c r="C122" s="25">
        <v>43956</v>
      </c>
      <c r="D122" t="s">
        <v>60</v>
      </c>
      <c r="E122" s="9">
        <v>3200</v>
      </c>
      <c r="F122">
        <v>8</v>
      </c>
      <c r="G122" s="9">
        <f t="shared" si="1"/>
        <v>25600</v>
      </c>
      <c r="H122" t="s">
        <v>52</v>
      </c>
    </row>
    <row r="123" spans="2:8" hidden="1" x14ac:dyDescent="0.4">
      <c r="B123">
        <v>118</v>
      </c>
      <c r="C123" s="25">
        <v>43956</v>
      </c>
      <c r="D123" t="s">
        <v>51</v>
      </c>
      <c r="E123" s="9">
        <v>3800</v>
      </c>
      <c r="F123">
        <v>15</v>
      </c>
      <c r="G123" s="9">
        <f t="shared" si="1"/>
        <v>57000</v>
      </c>
      <c r="H123" t="s">
        <v>61</v>
      </c>
    </row>
    <row r="124" spans="2:8" hidden="1" x14ac:dyDescent="0.4">
      <c r="B124">
        <v>119</v>
      </c>
      <c r="C124" s="25">
        <v>43956</v>
      </c>
      <c r="D124" t="s">
        <v>53</v>
      </c>
      <c r="E124" s="9">
        <v>2000</v>
      </c>
      <c r="F124">
        <v>10</v>
      </c>
      <c r="G124" s="9">
        <f t="shared" si="1"/>
        <v>20000</v>
      </c>
      <c r="H124" t="s">
        <v>61</v>
      </c>
    </row>
    <row r="125" spans="2:8" hidden="1" x14ac:dyDescent="0.4">
      <c r="B125">
        <v>120</v>
      </c>
      <c r="C125" s="25">
        <v>43956</v>
      </c>
      <c r="D125" t="s">
        <v>54</v>
      </c>
      <c r="E125" s="9">
        <v>7000</v>
      </c>
      <c r="F125">
        <v>10</v>
      </c>
      <c r="G125" s="9">
        <f t="shared" si="1"/>
        <v>70000</v>
      </c>
      <c r="H125" t="s">
        <v>61</v>
      </c>
    </row>
    <row r="126" spans="2:8" hidden="1" x14ac:dyDescent="0.4">
      <c r="B126">
        <v>121</v>
      </c>
      <c r="C126" s="25">
        <v>43956</v>
      </c>
      <c r="D126" t="s">
        <v>55</v>
      </c>
      <c r="E126" s="9">
        <v>6300</v>
      </c>
      <c r="F126">
        <v>9</v>
      </c>
      <c r="G126" s="9">
        <f t="shared" si="1"/>
        <v>56700</v>
      </c>
      <c r="H126" t="s">
        <v>61</v>
      </c>
    </row>
    <row r="127" spans="2:8" hidden="1" x14ac:dyDescent="0.4">
      <c r="B127">
        <v>122</v>
      </c>
      <c r="C127" s="25">
        <v>43956</v>
      </c>
      <c r="D127" t="s">
        <v>56</v>
      </c>
      <c r="E127" s="9">
        <v>7600</v>
      </c>
      <c r="F127">
        <v>10</v>
      </c>
      <c r="G127" s="9">
        <f t="shared" si="1"/>
        <v>76000</v>
      </c>
      <c r="H127" t="s">
        <v>61</v>
      </c>
    </row>
    <row r="128" spans="2:8" hidden="1" x14ac:dyDescent="0.4">
      <c r="B128">
        <v>123</v>
      </c>
      <c r="C128" s="25">
        <v>43956</v>
      </c>
      <c r="D128" t="s">
        <v>57</v>
      </c>
      <c r="E128" s="9">
        <v>12000</v>
      </c>
      <c r="F128">
        <v>8</v>
      </c>
      <c r="G128" s="9">
        <f t="shared" si="1"/>
        <v>96000</v>
      </c>
      <c r="H128" t="s">
        <v>61</v>
      </c>
    </row>
    <row r="129" spans="2:8" hidden="1" x14ac:dyDescent="0.4">
      <c r="B129">
        <v>124</v>
      </c>
      <c r="C129" s="25">
        <v>43956</v>
      </c>
      <c r="D129" t="s">
        <v>58</v>
      </c>
      <c r="E129" s="9">
        <v>17000</v>
      </c>
      <c r="F129">
        <v>8</v>
      </c>
      <c r="G129" s="9">
        <f t="shared" si="1"/>
        <v>136000</v>
      </c>
      <c r="H129" t="s">
        <v>61</v>
      </c>
    </row>
    <row r="130" spans="2:8" hidden="1" x14ac:dyDescent="0.4">
      <c r="B130">
        <v>125</v>
      </c>
      <c r="C130" s="25">
        <v>43956</v>
      </c>
      <c r="D130" t="s">
        <v>59</v>
      </c>
      <c r="E130" s="9">
        <v>2000</v>
      </c>
      <c r="F130">
        <v>7</v>
      </c>
      <c r="G130" s="9">
        <f t="shared" si="1"/>
        <v>14000</v>
      </c>
      <c r="H130" t="s">
        <v>61</v>
      </c>
    </row>
    <row r="131" spans="2:8" hidden="1" x14ac:dyDescent="0.4">
      <c r="B131">
        <v>126</v>
      </c>
      <c r="C131" s="25">
        <v>43956</v>
      </c>
      <c r="D131" t="s">
        <v>60</v>
      </c>
      <c r="E131" s="9">
        <v>3200</v>
      </c>
      <c r="F131">
        <v>1</v>
      </c>
      <c r="G131" s="9">
        <f t="shared" si="1"/>
        <v>3200</v>
      </c>
      <c r="H131" t="s">
        <v>61</v>
      </c>
    </row>
    <row r="132" spans="2:8" x14ac:dyDescent="0.4">
      <c r="B132">
        <v>127</v>
      </c>
      <c r="C132" s="25">
        <v>43956</v>
      </c>
      <c r="D132" t="s">
        <v>51</v>
      </c>
      <c r="E132" s="9">
        <v>3800</v>
      </c>
      <c r="F132">
        <v>15</v>
      </c>
      <c r="G132" s="9">
        <f t="shared" si="1"/>
        <v>57000</v>
      </c>
      <c r="H132" t="s">
        <v>62</v>
      </c>
    </row>
    <row r="133" spans="2:8" hidden="1" x14ac:dyDescent="0.4">
      <c r="B133">
        <v>128</v>
      </c>
      <c r="C133" s="25">
        <v>43956</v>
      </c>
      <c r="D133" t="s">
        <v>53</v>
      </c>
      <c r="E133" s="9">
        <v>2000</v>
      </c>
      <c r="F133">
        <v>16</v>
      </c>
      <c r="G133" s="9">
        <f t="shared" si="1"/>
        <v>32000</v>
      </c>
      <c r="H133" t="s">
        <v>62</v>
      </c>
    </row>
    <row r="134" spans="2:8" hidden="1" x14ac:dyDescent="0.4">
      <c r="B134">
        <v>129</v>
      </c>
      <c r="C134" s="25">
        <v>43956</v>
      </c>
      <c r="D134" t="s">
        <v>54</v>
      </c>
      <c r="E134" s="9">
        <v>7000</v>
      </c>
      <c r="F134">
        <v>10</v>
      </c>
      <c r="G134" s="9">
        <f t="shared" si="1"/>
        <v>70000</v>
      </c>
      <c r="H134" t="s">
        <v>62</v>
      </c>
    </row>
    <row r="135" spans="2:8" hidden="1" x14ac:dyDescent="0.4">
      <c r="B135">
        <v>130</v>
      </c>
      <c r="C135" s="25">
        <v>43956</v>
      </c>
      <c r="D135" t="s">
        <v>55</v>
      </c>
      <c r="E135" s="9">
        <v>6300</v>
      </c>
      <c r="F135">
        <v>10</v>
      </c>
      <c r="G135" s="9">
        <f t="shared" ref="G135:G140" si="2">E135*F135</f>
        <v>63000</v>
      </c>
      <c r="H135" t="s">
        <v>62</v>
      </c>
    </row>
    <row r="136" spans="2:8" hidden="1" x14ac:dyDescent="0.4">
      <c r="B136">
        <v>131</v>
      </c>
      <c r="C136" s="25">
        <v>43956</v>
      </c>
      <c r="D136" t="s">
        <v>56</v>
      </c>
      <c r="E136" s="9">
        <v>7600</v>
      </c>
      <c r="F136">
        <v>8</v>
      </c>
      <c r="G136" s="9">
        <f t="shared" si="2"/>
        <v>60800</v>
      </c>
      <c r="H136" t="s">
        <v>62</v>
      </c>
    </row>
    <row r="137" spans="2:8" hidden="1" x14ac:dyDescent="0.4">
      <c r="B137">
        <v>132</v>
      </c>
      <c r="C137" s="25">
        <v>43956</v>
      </c>
      <c r="D137" t="s">
        <v>57</v>
      </c>
      <c r="E137" s="9">
        <v>12000</v>
      </c>
      <c r="F137">
        <v>4</v>
      </c>
      <c r="G137" s="9">
        <f t="shared" si="2"/>
        <v>48000</v>
      </c>
      <c r="H137" t="s">
        <v>62</v>
      </c>
    </row>
    <row r="138" spans="2:8" hidden="1" x14ac:dyDescent="0.4">
      <c r="B138">
        <v>133</v>
      </c>
      <c r="C138" s="25">
        <v>43956</v>
      </c>
      <c r="D138" t="s">
        <v>58</v>
      </c>
      <c r="E138" s="9">
        <v>17000</v>
      </c>
      <c r="F138">
        <v>14</v>
      </c>
      <c r="G138" s="9">
        <f t="shared" si="2"/>
        <v>238000</v>
      </c>
      <c r="H138" t="s">
        <v>62</v>
      </c>
    </row>
    <row r="139" spans="2:8" hidden="1" x14ac:dyDescent="0.4">
      <c r="B139">
        <v>134</v>
      </c>
      <c r="C139" s="25">
        <v>43956</v>
      </c>
      <c r="D139" t="s">
        <v>59</v>
      </c>
      <c r="E139" s="9">
        <v>2000</v>
      </c>
      <c r="F139">
        <v>5</v>
      </c>
      <c r="G139" s="9">
        <f t="shared" si="2"/>
        <v>10000</v>
      </c>
      <c r="H139" t="s">
        <v>62</v>
      </c>
    </row>
    <row r="140" spans="2:8" hidden="1" x14ac:dyDescent="0.4">
      <c r="B140">
        <v>135</v>
      </c>
      <c r="C140" s="25">
        <v>43956</v>
      </c>
      <c r="D140" t="s">
        <v>60</v>
      </c>
      <c r="E140" s="9">
        <v>3200</v>
      </c>
      <c r="F140">
        <v>5</v>
      </c>
      <c r="G140" s="9">
        <f t="shared" si="2"/>
        <v>16000</v>
      </c>
      <c r="H140" t="s">
        <v>62</v>
      </c>
    </row>
  </sheetData>
  <autoFilter ref="B5:H140" xr:uid="{6DE5C204-659D-4A0B-8541-7FC686471AC6}">
    <filterColumn colId="2">
      <filters>
        <filter val="カット"/>
      </filters>
    </filterColumn>
    <filterColumn colId="6">
      <filters>
        <filter val="荻窪店"/>
        <filter val="中野店"/>
      </filters>
    </filterColumn>
  </autoFilter>
  <mergeCells count="3">
    <mergeCell ref="B3:C3"/>
    <mergeCell ref="E3:F3"/>
    <mergeCell ref="G3:H3"/>
  </mergeCells>
  <phoneticPr fontId="4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488336-A157-4978-A3E8-2E484299D05B}">
  <dimension ref="A1:G19"/>
  <sheetViews>
    <sheetView workbookViewId="0"/>
  </sheetViews>
  <sheetFormatPr defaultRowHeight="18.75" x14ac:dyDescent="0.4"/>
  <cols>
    <col min="1" max="1" width="2.625" customWidth="1"/>
    <col min="2" max="2" width="4.625" customWidth="1"/>
    <col min="3" max="3" width="24.625" customWidth="1"/>
    <col min="4" max="4" width="14.625" customWidth="1"/>
    <col min="5" max="5" width="10.625" customWidth="1"/>
    <col min="6" max="6" width="12.625" customWidth="1"/>
    <col min="7" max="7" width="10.625" customWidth="1"/>
  </cols>
  <sheetData>
    <row r="1" spans="1:7" x14ac:dyDescent="0.4">
      <c r="F1" s="75" t="s">
        <v>75</v>
      </c>
    </row>
    <row r="2" spans="1:7" x14ac:dyDescent="0.4">
      <c r="F2" s="76" t="s">
        <v>76</v>
      </c>
    </row>
    <row r="3" spans="1:7" ht="25.5" x14ac:dyDescent="0.4">
      <c r="A3" s="89" t="s">
        <v>65</v>
      </c>
      <c r="B3" s="89"/>
      <c r="C3" s="89"/>
      <c r="D3" s="89"/>
      <c r="E3" s="89"/>
      <c r="F3" s="89"/>
      <c r="G3" s="89"/>
    </row>
    <row r="4" spans="1:7" ht="14.1" customHeight="1" x14ac:dyDescent="0.4"/>
    <row r="5" spans="1:7" x14ac:dyDescent="0.4">
      <c r="B5" s="33" t="s">
        <v>78</v>
      </c>
      <c r="C5" s="31"/>
      <c r="D5" s="31"/>
      <c r="E5" s="31"/>
      <c r="F5" t="s">
        <v>81</v>
      </c>
    </row>
    <row r="6" spans="1:7" x14ac:dyDescent="0.4">
      <c r="E6" s="31"/>
      <c r="F6" t="s">
        <v>67</v>
      </c>
    </row>
    <row r="7" spans="1:7" x14ac:dyDescent="0.4">
      <c r="B7" t="s">
        <v>79</v>
      </c>
      <c r="E7" s="31"/>
      <c r="F7" t="s">
        <v>82</v>
      </c>
    </row>
    <row r="8" spans="1:7" x14ac:dyDescent="0.4">
      <c r="B8" t="s">
        <v>66</v>
      </c>
      <c r="E8" s="31"/>
      <c r="F8" t="s">
        <v>83</v>
      </c>
    </row>
    <row r="9" spans="1:7" x14ac:dyDescent="0.4">
      <c r="E9" s="31"/>
    </row>
    <row r="10" spans="1:7" ht="26.1" customHeight="1" x14ac:dyDescent="0.4">
      <c r="B10" s="34" t="s">
        <v>77</v>
      </c>
      <c r="C10" s="28"/>
      <c r="D10" s="93"/>
      <c r="E10" s="93"/>
    </row>
    <row r="11" spans="1:7" x14ac:dyDescent="0.4">
      <c r="B11" s="27" t="s">
        <v>188</v>
      </c>
      <c r="D11" s="31"/>
      <c r="E11" s="31"/>
    </row>
    <row r="13" spans="1:7" x14ac:dyDescent="0.4">
      <c r="B13" s="12" t="s">
        <v>48</v>
      </c>
      <c r="C13" s="12" t="s">
        <v>68</v>
      </c>
      <c r="D13" s="32" t="s">
        <v>163</v>
      </c>
      <c r="E13" s="12" t="s">
        <v>17</v>
      </c>
      <c r="F13" s="12" t="s">
        <v>20</v>
      </c>
      <c r="G13" s="12" t="s">
        <v>69</v>
      </c>
    </row>
    <row r="14" spans="1:7" x14ac:dyDescent="0.4">
      <c r="B14" s="1">
        <v>1</v>
      </c>
      <c r="C14" s="1" t="s">
        <v>70</v>
      </c>
      <c r="D14" s="10">
        <v>880</v>
      </c>
      <c r="E14" s="1">
        <v>30</v>
      </c>
      <c r="F14" s="10">
        <v>26400</v>
      </c>
      <c r="G14" s="11">
        <v>0</v>
      </c>
    </row>
    <row r="15" spans="1:7" x14ac:dyDescent="0.4">
      <c r="B15" s="1">
        <v>2</v>
      </c>
      <c r="C15" s="1" t="s">
        <v>71</v>
      </c>
      <c r="D15" s="10">
        <v>50000</v>
      </c>
      <c r="E15" s="1">
        <v>1</v>
      </c>
      <c r="F15" s="10">
        <v>50000</v>
      </c>
      <c r="G15" s="11">
        <v>0.1</v>
      </c>
    </row>
    <row r="16" spans="1:7" x14ac:dyDescent="0.4">
      <c r="B16" s="1">
        <v>3</v>
      </c>
      <c r="C16" s="1" t="s">
        <v>72</v>
      </c>
      <c r="D16" s="10">
        <v>98000</v>
      </c>
      <c r="E16" s="1">
        <v>30</v>
      </c>
      <c r="F16" s="10">
        <v>2940000</v>
      </c>
      <c r="G16" s="11">
        <v>0</v>
      </c>
    </row>
    <row r="17" spans="2:7" x14ac:dyDescent="0.4">
      <c r="B17" s="1">
        <v>4</v>
      </c>
      <c r="C17" s="1" t="s">
        <v>73</v>
      </c>
      <c r="D17" s="10">
        <v>65000</v>
      </c>
      <c r="E17" s="1">
        <v>1</v>
      </c>
      <c r="F17" s="10">
        <v>65000</v>
      </c>
      <c r="G17" s="11">
        <v>0.1</v>
      </c>
    </row>
    <row r="18" spans="2:7" x14ac:dyDescent="0.4">
      <c r="B18" s="1">
        <v>5</v>
      </c>
      <c r="C18" s="1" t="s">
        <v>74</v>
      </c>
      <c r="D18" s="10">
        <v>120000</v>
      </c>
      <c r="E18" s="1">
        <v>1</v>
      </c>
      <c r="F18" s="10">
        <v>120000</v>
      </c>
      <c r="G18" s="11">
        <v>0.1</v>
      </c>
    </row>
    <row r="19" spans="2:7" x14ac:dyDescent="0.4">
      <c r="B19" s="90" t="s">
        <v>80</v>
      </c>
      <c r="C19" s="91"/>
      <c r="D19" s="92"/>
      <c r="E19" s="1"/>
      <c r="F19" s="29">
        <f>SUM(F14:F18)</f>
        <v>3201400</v>
      </c>
      <c r="G19" s="30"/>
    </row>
  </sheetData>
  <mergeCells count="3">
    <mergeCell ref="A3:G3"/>
    <mergeCell ref="B19:D19"/>
    <mergeCell ref="D10:E10"/>
  </mergeCells>
  <phoneticPr fontId="4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FA7C6F-665C-4D18-8D35-E4FB886EBD1C}">
  <dimension ref="B1:G13"/>
  <sheetViews>
    <sheetView workbookViewId="0"/>
  </sheetViews>
  <sheetFormatPr defaultRowHeight="18.75" x14ac:dyDescent="0.4"/>
  <cols>
    <col min="1" max="1" width="2.625" customWidth="1"/>
    <col min="3" max="3" width="23.5" bestFit="1" customWidth="1"/>
    <col min="7" max="7" width="14.625" customWidth="1"/>
  </cols>
  <sheetData>
    <row r="1" spans="2:7" ht="24" x14ac:dyDescent="0.4">
      <c r="B1" s="40" t="s">
        <v>156</v>
      </c>
    </row>
    <row r="3" spans="2:7" x14ac:dyDescent="0.4">
      <c r="B3" s="35" t="s">
        <v>84</v>
      </c>
      <c r="C3" s="35" t="s">
        <v>85</v>
      </c>
      <c r="D3" s="35" t="s">
        <v>108</v>
      </c>
      <c r="E3" s="35" t="s">
        <v>17</v>
      </c>
      <c r="F3" s="35" t="s">
        <v>86</v>
      </c>
      <c r="G3" s="35" t="s">
        <v>87</v>
      </c>
    </row>
    <row r="4" spans="2:7" x14ac:dyDescent="0.4">
      <c r="B4" s="1" t="s">
        <v>88</v>
      </c>
      <c r="C4" s="1" t="s">
        <v>89</v>
      </c>
      <c r="D4" s="10">
        <v>15000</v>
      </c>
      <c r="E4" s="1">
        <v>7</v>
      </c>
      <c r="F4" s="1">
        <v>0.9</v>
      </c>
      <c r="G4" s="43"/>
    </row>
    <row r="5" spans="2:7" x14ac:dyDescent="0.4">
      <c r="B5" s="1" t="s">
        <v>90</v>
      </c>
      <c r="C5" s="1" t="s">
        <v>91</v>
      </c>
      <c r="D5" s="10">
        <v>5000</v>
      </c>
      <c r="E5" s="1">
        <v>5</v>
      </c>
      <c r="F5" s="1">
        <v>0.9</v>
      </c>
      <c r="G5" s="43"/>
    </row>
    <row r="6" spans="2:7" x14ac:dyDescent="0.4">
      <c r="B6" s="1" t="s">
        <v>92</v>
      </c>
      <c r="C6" s="1" t="s">
        <v>93</v>
      </c>
      <c r="D6" s="10">
        <v>25000</v>
      </c>
      <c r="E6" s="1">
        <v>4</v>
      </c>
      <c r="F6" s="1">
        <v>0.7</v>
      </c>
      <c r="G6" s="43"/>
    </row>
    <row r="7" spans="2:7" x14ac:dyDescent="0.4">
      <c r="B7" s="1" t="s">
        <v>94</v>
      </c>
      <c r="C7" s="1" t="s">
        <v>95</v>
      </c>
      <c r="D7" s="10">
        <v>6400</v>
      </c>
      <c r="E7" s="1">
        <v>14</v>
      </c>
      <c r="F7" s="1">
        <v>0.9</v>
      </c>
      <c r="G7" s="43"/>
    </row>
    <row r="8" spans="2:7" x14ac:dyDescent="0.4">
      <c r="B8" s="1" t="s">
        <v>96</v>
      </c>
      <c r="C8" s="1" t="s">
        <v>97</v>
      </c>
      <c r="D8" s="10">
        <v>15000</v>
      </c>
      <c r="E8" s="1">
        <v>2</v>
      </c>
      <c r="F8" s="1">
        <v>0.9</v>
      </c>
      <c r="G8" s="43"/>
    </row>
    <row r="9" spans="2:7" x14ac:dyDescent="0.4">
      <c r="B9" s="1" t="s">
        <v>98</v>
      </c>
      <c r="C9" s="1" t="s">
        <v>99</v>
      </c>
      <c r="D9" s="10">
        <v>30000</v>
      </c>
      <c r="E9" s="1">
        <v>12</v>
      </c>
      <c r="F9" s="1">
        <v>0.8</v>
      </c>
      <c r="G9" s="43"/>
    </row>
    <row r="10" spans="2:7" x14ac:dyDescent="0.4">
      <c r="B10" s="1" t="s">
        <v>100</v>
      </c>
      <c r="C10" s="1" t="s">
        <v>101</v>
      </c>
      <c r="D10" s="10">
        <v>7800</v>
      </c>
      <c r="E10" s="1">
        <v>15</v>
      </c>
      <c r="F10" s="1">
        <v>0.9</v>
      </c>
      <c r="G10" s="43"/>
    </row>
    <row r="11" spans="2:7" x14ac:dyDescent="0.4">
      <c r="B11" s="1" t="s">
        <v>102</v>
      </c>
      <c r="C11" s="1" t="s">
        <v>103</v>
      </c>
      <c r="D11" s="10">
        <v>20000</v>
      </c>
      <c r="E11" s="1">
        <v>10</v>
      </c>
      <c r="F11" s="1">
        <v>0.7</v>
      </c>
      <c r="G11" s="43"/>
    </row>
    <row r="12" spans="2:7" x14ac:dyDescent="0.4">
      <c r="B12" s="1" t="s">
        <v>104</v>
      </c>
      <c r="C12" s="1" t="s">
        <v>105</v>
      </c>
      <c r="D12" s="10">
        <v>3225</v>
      </c>
      <c r="E12" s="1">
        <v>30</v>
      </c>
      <c r="F12" s="1">
        <v>0.9</v>
      </c>
      <c r="G12" s="43"/>
    </row>
    <row r="13" spans="2:7" x14ac:dyDescent="0.4">
      <c r="B13" s="1" t="s">
        <v>106</v>
      </c>
      <c r="C13" s="1" t="s">
        <v>107</v>
      </c>
      <c r="D13" s="10">
        <v>6300</v>
      </c>
      <c r="E13" s="1">
        <v>8</v>
      </c>
      <c r="F13" s="1">
        <v>0.9</v>
      </c>
      <c r="G13" s="43"/>
    </row>
  </sheetData>
  <phoneticPr fontId="4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17C895-E05B-4FBA-A795-DBA7BC7E7B70}">
  <dimension ref="B1:G36"/>
  <sheetViews>
    <sheetView workbookViewId="0"/>
  </sheetViews>
  <sheetFormatPr defaultRowHeight="18.75" x14ac:dyDescent="0.4"/>
  <cols>
    <col min="1" max="1" width="2.625" customWidth="1"/>
    <col min="6" max="6" width="10.625" bestFit="1" customWidth="1"/>
    <col min="7" max="7" width="10.625" customWidth="1"/>
  </cols>
  <sheetData>
    <row r="1" spans="2:7" ht="24" x14ac:dyDescent="0.4">
      <c r="B1" s="40" t="s">
        <v>180</v>
      </c>
      <c r="G1" s="49" t="s">
        <v>189</v>
      </c>
    </row>
    <row r="3" spans="2:7" x14ac:dyDescent="0.4">
      <c r="B3" s="50" t="s">
        <v>190</v>
      </c>
      <c r="C3" s="94" t="s">
        <v>181</v>
      </c>
      <c r="D3" s="95"/>
      <c r="E3" s="94" t="s">
        <v>182</v>
      </c>
      <c r="F3" s="95"/>
      <c r="G3" s="96" t="s">
        <v>183</v>
      </c>
    </row>
    <row r="4" spans="2:7" x14ac:dyDescent="0.4">
      <c r="B4" s="50" t="s">
        <v>184</v>
      </c>
      <c r="C4" s="50" t="s">
        <v>185</v>
      </c>
      <c r="D4" s="50" t="s">
        <v>186</v>
      </c>
      <c r="E4" s="50" t="s">
        <v>185</v>
      </c>
      <c r="F4" s="50" t="s">
        <v>186</v>
      </c>
      <c r="G4" s="97"/>
    </row>
    <row r="5" spans="2:7" x14ac:dyDescent="0.4">
      <c r="B5" s="36">
        <v>43952</v>
      </c>
      <c r="C5" s="39">
        <v>0.37152777777777773</v>
      </c>
      <c r="D5" s="39">
        <v>0.5</v>
      </c>
      <c r="E5" s="39"/>
      <c r="F5" s="39">
        <f>_xlfn.CEILING.MATH(D5,"00:15")</f>
        <v>0.5</v>
      </c>
      <c r="G5" s="37"/>
    </row>
    <row r="6" spans="2:7" x14ac:dyDescent="0.4">
      <c r="B6" s="36">
        <v>43953</v>
      </c>
      <c r="C6" s="39">
        <v>0.37847222222222227</v>
      </c>
      <c r="D6" s="39">
        <v>0.5083333333333333</v>
      </c>
      <c r="E6" s="39"/>
      <c r="F6" s="39">
        <f t="shared" ref="F6:F35" si="0">_xlfn.CEILING.MATH(D6,"00:15")</f>
        <v>0.51041666666666663</v>
      </c>
      <c r="G6" s="37"/>
    </row>
    <row r="7" spans="2:7" x14ac:dyDescent="0.4">
      <c r="B7" s="36">
        <v>43954</v>
      </c>
      <c r="C7" s="39"/>
      <c r="D7" s="39"/>
      <c r="E7" s="39"/>
      <c r="F7" s="39">
        <f t="shared" si="0"/>
        <v>0</v>
      </c>
      <c r="G7" s="37"/>
    </row>
    <row r="8" spans="2:7" x14ac:dyDescent="0.4">
      <c r="B8" s="36">
        <v>43955</v>
      </c>
      <c r="C8" s="39"/>
      <c r="D8" s="39"/>
      <c r="E8" s="39"/>
      <c r="F8" s="39">
        <f t="shared" si="0"/>
        <v>0</v>
      </c>
      <c r="G8" s="37"/>
    </row>
    <row r="9" spans="2:7" x14ac:dyDescent="0.4">
      <c r="B9" s="36">
        <v>43956</v>
      </c>
      <c r="C9" s="39"/>
      <c r="D9" s="39"/>
      <c r="E9" s="39"/>
      <c r="F9" s="39">
        <f t="shared" si="0"/>
        <v>0</v>
      </c>
      <c r="G9" s="37"/>
    </row>
    <row r="10" spans="2:7" x14ac:dyDescent="0.4">
      <c r="B10" s="36">
        <v>43957</v>
      </c>
      <c r="C10" s="39">
        <v>0.57499999999999996</v>
      </c>
      <c r="D10" s="39">
        <v>0.85555555555555562</v>
      </c>
      <c r="E10" s="39"/>
      <c r="F10" s="39">
        <f t="shared" si="0"/>
        <v>0.86458333333333326</v>
      </c>
      <c r="G10" s="38"/>
    </row>
    <row r="11" spans="2:7" x14ac:dyDescent="0.4">
      <c r="B11" s="36">
        <v>43958</v>
      </c>
      <c r="C11" s="39">
        <v>0.57986111111111105</v>
      </c>
      <c r="D11" s="39">
        <v>0.84375</v>
      </c>
      <c r="E11" s="39"/>
      <c r="F11" s="39">
        <f t="shared" si="0"/>
        <v>0.84375</v>
      </c>
      <c r="G11" s="38"/>
    </row>
    <row r="12" spans="2:7" x14ac:dyDescent="0.4">
      <c r="B12" s="36">
        <v>43959</v>
      </c>
      <c r="C12" s="39">
        <v>0.35972222222222222</v>
      </c>
      <c r="D12" s="39">
        <v>0.67500000000000004</v>
      </c>
      <c r="E12" s="39"/>
      <c r="F12" s="39">
        <f t="shared" si="0"/>
        <v>0.67708333333333326</v>
      </c>
      <c r="G12" s="38"/>
    </row>
    <row r="13" spans="2:7" x14ac:dyDescent="0.4">
      <c r="B13" s="36">
        <v>43960</v>
      </c>
      <c r="C13" s="39"/>
      <c r="D13" s="39"/>
      <c r="E13" s="39"/>
      <c r="F13" s="39">
        <f t="shared" si="0"/>
        <v>0</v>
      </c>
      <c r="G13" s="38"/>
    </row>
    <row r="14" spans="2:7" x14ac:dyDescent="0.4">
      <c r="B14" s="36">
        <v>43961</v>
      </c>
      <c r="C14" s="39"/>
      <c r="D14" s="39"/>
      <c r="E14" s="39"/>
      <c r="F14" s="39">
        <f t="shared" si="0"/>
        <v>0</v>
      </c>
      <c r="G14" s="38"/>
    </row>
    <row r="15" spans="2:7" x14ac:dyDescent="0.4">
      <c r="B15" s="36">
        <v>43962</v>
      </c>
      <c r="C15" s="39"/>
      <c r="D15" s="39"/>
      <c r="E15" s="39"/>
      <c r="F15" s="39">
        <f t="shared" si="0"/>
        <v>0</v>
      </c>
      <c r="G15" s="38"/>
    </row>
    <row r="16" spans="2:7" x14ac:dyDescent="0.4">
      <c r="B16" s="36">
        <v>43963</v>
      </c>
      <c r="C16" s="39">
        <v>0.36527777777777781</v>
      </c>
      <c r="D16" s="39">
        <v>0.67013888888888884</v>
      </c>
      <c r="E16" s="39"/>
      <c r="F16" s="39">
        <f t="shared" si="0"/>
        <v>0.67708333333333326</v>
      </c>
      <c r="G16" s="38"/>
    </row>
    <row r="17" spans="2:7" x14ac:dyDescent="0.4">
      <c r="B17" s="36">
        <v>43964</v>
      </c>
      <c r="C17" s="39">
        <v>0.36249999999999999</v>
      </c>
      <c r="D17" s="39">
        <v>0.68819444444444444</v>
      </c>
      <c r="E17" s="39"/>
      <c r="F17" s="39">
        <f t="shared" si="0"/>
        <v>0.69791666666666663</v>
      </c>
      <c r="G17" s="38"/>
    </row>
    <row r="18" spans="2:7" x14ac:dyDescent="0.4">
      <c r="B18" s="36">
        <v>43965</v>
      </c>
      <c r="C18" s="39">
        <v>0.59791666666666665</v>
      </c>
      <c r="D18" s="39">
        <v>0.88194444444444453</v>
      </c>
      <c r="E18" s="39"/>
      <c r="F18" s="39">
        <f t="shared" si="0"/>
        <v>0.88541666666666663</v>
      </c>
      <c r="G18" s="38"/>
    </row>
    <row r="19" spans="2:7" x14ac:dyDescent="0.4">
      <c r="B19" s="36">
        <v>43966</v>
      </c>
      <c r="C19" s="39"/>
      <c r="D19" s="39"/>
      <c r="E19" s="39"/>
      <c r="F19" s="39">
        <f t="shared" si="0"/>
        <v>0</v>
      </c>
      <c r="G19" s="38"/>
    </row>
    <row r="20" spans="2:7" x14ac:dyDescent="0.4">
      <c r="B20" s="36">
        <v>43967</v>
      </c>
      <c r="C20" s="39">
        <v>0.57777777777777783</v>
      </c>
      <c r="D20" s="39">
        <v>0.85972222222222217</v>
      </c>
      <c r="E20" s="39"/>
      <c r="F20" s="39">
        <f t="shared" si="0"/>
        <v>0.86458333333333326</v>
      </c>
      <c r="G20" s="38"/>
    </row>
    <row r="21" spans="2:7" x14ac:dyDescent="0.4">
      <c r="B21" s="36">
        <v>43968</v>
      </c>
      <c r="C21" s="39"/>
      <c r="D21" s="39"/>
      <c r="E21" s="39"/>
      <c r="F21" s="39">
        <f t="shared" si="0"/>
        <v>0</v>
      </c>
      <c r="G21" s="38"/>
    </row>
    <row r="22" spans="2:7" x14ac:dyDescent="0.4">
      <c r="B22" s="36">
        <v>43969</v>
      </c>
      <c r="C22" s="39"/>
      <c r="D22" s="39"/>
      <c r="E22" s="39"/>
      <c r="F22" s="39">
        <f t="shared" si="0"/>
        <v>0</v>
      </c>
      <c r="G22" s="38"/>
    </row>
    <row r="23" spans="2:7" x14ac:dyDescent="0.4">
      <c r="B23" s="36">
        <v>43970</v>
      </c>
      <c r="C23" s="39"/>
      <c r="D23" s="39"/>
      <c r="E23" s="39"/>
      <c r="F23" s="39">
        <f t="shared" si="0"/>
        <v>0</v>
      </c>
      <c r="G23" s="38"/>
    </row>
    <row r="24" spans="2:7" x14ac:dyDescent="0.4">
      <c r="B24" s="36">
        <v>43971</v>
      </c>
      <c r="C24" s="39">
        <v>0.57638888888888895</v>
      </c>
      <c r="D24" s="39">
        <v>0.84166666666666667</v>
      </c>
      <c r="E24" s="39"/>
      <c r="F24" s="39">
        <f t="shared" si="0"/>
        <v>0.84375</v>
      </c>
      <c r="G24" s="38"/>
    </row>
    <row r="25" spans="2:7" x14ac:dyDescent="0.4">
      <c r="B25" s="36">
        <v>43972</v>
      </c>
      <c r="C25" s="39">
        <v>0.36527777777777781</v>
      </c>
      <c r="D25" s="39">
        <v>0.6791666666666667</v>
      </c>
      <c r="E25" s="39"/>
      <c r="F25" s="39">
        <f t="shared" si="0"/>
        <v>0.6875</v>
      </c>
      <c r="G25" s="38"/>
    </row>
    <row r="26" spans="2:7" x14ac:dyDescent="0.4">
      <c r="B26" s="36">
        <v>43973</v>
      </c>
      <c r="C26" s="39"/>
      <c r="D26" s="39"/>
      <c r="E26" s="39"/>
      <c r="F26" s="39">
        <f t="shared" si="0"/>
        <v>0</v>
      </c>
      <c r="G26" s="38"/>
    </row>
    <row r="27" spans="2:7" x14ac:dyDescent="0.4">
      <c r="B27" s="36">
        <v>43974</v>
      </c>
      <c r="C27" s="39"/>
      <c r="D27" s="39"/>
      <c r="E27" s="39"/>
      <c r="F27" s="39">
        <f t="shared" si="0"/>
        <v>0</v>
      </c>
      <c r="G27" s="38"/>
    </row>
    <row r="28" spans="2:7" x14ac:dyDescent="0.4">
      <c r="B28" s="36">
        <v>43975</v>
      </c>
      <c r="C28" s="39"/>
      <c r="D28" s="39"/>
      <c r="E28" s="39"/>
      <c r="F28" s="39">
        <f t="shared" si="0"/>
        <v>0</v>
      </c>
      <c r="G28" s="38"/>
    </row>
    <row r="29" spans="2:7" x14ac:dyDescent="0.4">
      <c r="B29" s="36">
        <v>43976</v>
      </c>
      <c r="C29" s="39"/>
      <c r="D29" s="39"/>
      <c r="E29" s="39"/>
      <c r="F29" s="39">
        <f t="shared" si="0"/>
        <v>0</v>
      </c>
      <c r="G29" s="38"/>
    </row>
    <row r="30" spans="2:7" x14ac:dyDescent="0.4">
      <c r="B30" s="36">
        <v>43977</v>
      </c>
      <c r="C30" s="39">
        <v>0.36736111111111108</v>
      </c>
      <c r="D30" s="39">
        <v>0.68888888888888899</v>
      </c>
      <c r="E30" s="39"/>
      <c r="F30" s="39">
        <f t="shared" si="0"/>
        <v>0.69791666666666663</v>
      </c>
      <c r="G30" s="38"/>
    </row>
    <row r="31" spans="2:7" x14ac:dyDescent="0.4">
      <c r="B31" s="36">
        <v>43978</v>
      </c>
      <c r="C31" s="39">
        <v>0.36805555555555558</v>
      </c>
      <c r="D31" s="39">
        <v>0.70972222222222225</v>
      </c>
      <c r="E31" s="39"/>
      <c r="F31" s="39">
        <f t="shared" si="0"/>
        <v>0.71875</v>
      </c>
      <c r="G31" s="38"/>
    </row>
    <row r="32" spans="2:7" x14ac:dyDescent="0.4">
      <c r="B32" s="36">
        <v>43979</v>
      </c>
      <c r="C32" s="39">
        <v>0.37013888888888885</v>
      </c>
      <c r="D32" s="39">
        <v>0.69097222222222221</v>
      </c>
      <c r="E32" s="39"/>
      <c r="F32" s="39">
        <f t="shared" si="0"/>
        <v>0.69791666666666663</v>
      </c>
      <c r="G32" s="38"/>
    </row>
    <row r="33" spans="2:7" x14ac:dyDescent="0.4">
      <c r="B33" s="36">
        <v>43980</v>
      </c>
      <c r="C33" s="39">
        <v>0.36527777777777781</v>
      </c>
      <c r="D33" s="39">
        <v>0.67222222222222217</v>
      </c>
      <c r="E33" s="39"/>
      <c r="F33" s="39">
        <f t="shared" si="0"/>
        <v>0.67708333333333326</v>
      </c>
      <c r="G33" s="38"/>
    </row>
    <row r="34" spans="2:7" x14ac:dyDescent="0.4">
      <c r="B34" s="36">
        <v>43981</v>
      </c>
      <c r="C34" s="39"/>
      <c r="D34" s="39"/>
      <c r="E34" s="39"/>
      <c r="F34" s="39">
        <f t="shared" si="0"/>
        <v>0</v>
      </c>
      <c r="G34" s="38"/>
    </row>
    <row r="35" spans="2:7" x14ac:dyDescent="0.4">
      <c r="B35" s="36">
        <v>43982</v>
      </c>
      <c r="C35" s="39"/>
      <c r="D35" s="39"/>
      <c r="E35" s="39"/>
      <c r="F35" s="39">
        <f t="shared" si="0"/>
        <v>0</v>
      </c>
      <c r="G35" s="38"/>
    </row>
    <row r="36" spans="2:7" x14ac:dyDescent="0.4">
      <c r="B36" t="s">
        <v>187</v>
      </c>
    </row>
  </sheetData>
  <mergeCells count="3">
    <mergeCell ref="C3:D3"/>
    <mergeCell ref="E3:F3"/>
    <mergeCell ref="G3:G4"/>
  </mergeCells>
  <phoneticPr fontId="15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9C5BE-8A4C-425F-A9D5-33D9894A5E85}">
  <dimension ref="B1:F11"/>
  <sheetViews>
    <sheetView workbookViewId="0"/>
  </sheetViews>
  <sheetFormatPr defaultRowHeight="18.75" x14ac:dyDescent="0.4"/>
  <cols>
    <col min="1" max="1" width="2.625" customWidth="1"/>
    <col min="2" max="2" width="21.375" bestFit="1" customWidth="1"/>
    <col min="3" max="3" width="9.875" bestFit="1" customWidth="1"/>
    <col min="4" max="5" width="13.625" customWidth="1"/>
    <col min="6" max="6" width="17.25" bestFit="1" customWidth="1"/>
  </cols>
  <sheetData>
    <row r="1" spans="2:6" ht="24" x14ac:dyDescent="0.4">
      <c r="B1" s="40" t="s">
        <v>177</v>
      </c>
    </row>
    <row r="2" spans="2:6" x14ac:dyDescent="0.4">
      <c r="B2" t="s">
        <v>176</v>
      </c>
    </row>
    <row r="3" spans="2:6" ht="19.5" thickBot="1" x14ac:dyDescent="0.45">
      <c r="F3" s="48"/>
    </row>
    <row r="4" spans="2:6" ht="22.5" customHeight="1" x14ac:dyDescent="0.4">
      <c r="B4" s="61" t="s">
        <v>164</v>
      </c>
      <c r="C4" s="62" t="s">
        <v>173</v>
      </c>
      <c r="D4" s="62" t="s">
        <v>175</v>
      </c>
      <c r="E4" s="67" t="s">
        <v>174</v>
      </c>
      <c r="F4" s="70" t="s">
        <v>172</v>
      </c>
    </row>
    <row r="5" spans="2:6" x14ac:dyDescent="0.4">
      <c r="B5" s="63" t="s">
        <v>165</v>
      </c>
      <c r="C5" s="73">
        <v>24</v>
      </c>
      <c r="D5" s="60">
        <v>200</v>
      </c>
      <c r="E5" s="68"/>
      <c r="F5" s="71">
        <f t="shared" ref="F5:F11" si="0">E5/C5</f>
        <v>0</v>
      </c>
    </row>
    <row r="6" spans="2:6" x14ac:dyDescent="0.4">
      <c r="B6" s="64" t="s">
        <v>166</v>
      </c>
      <c r="C6" s="73">
        <v>4</v>
      </c>
      <c r="D6" s="60">
        <v>30</v>
      </c>
      <c r="E6" s="68"/>
      <c r="F6" s="71">
        <f t="shared" si="0"/>
        <v>0</v>
      </c>
    </row>
    <row r="7" spans="2:6" x14ac:dyDescent="0.4">
      <c r="B7" s="64" t="s">
        <v>167</v>
      </c>
      <c r="C7" s="73">
        <v>4</v>
      </c>
      <c r="D7" s="60">
        <v>20</v>
      </c>
      <c r="E7" s="68"/>
      <c r="F7" s="71">
        <f t="shared" si="0"/>
        <v>0</v>
      </c>
    </row>
    <row r="8" spans="2:6" x14ac:dyDescent="0.4">
      <c r="B8" s="64" t="s">
        <v>168</v>
      </c>
      <c r="C8" s="73">
        <v>4</v>
      </c>
      <c r="D8" s="60">
        <v>20</v>
      </c>
      <c r="E8" s="68"/>
      <c r="F8" s="71">
        <f t="shared" si="0"/>
        <v>0</v>
      </c>
    </row>
    <row r="9" spans="2:6" x14ac:dyDescent="0.4">
      <c r="B9" s="64" t="s">
        <v>169</v>
      </c>
      <c r="C9" s="73">
        <v>24</v>
      </c>
      <c r="D9" s="60">
        <v>100</v>
      </c>
      <c r="E9" s="68"/>
      <c r="F9" s="71">
        <f t="shared" si="0"/>
        <v>0</v>
      </c>
    </row>
    <row r="10" spans="2:6" x14ac:dyDescent="0.4">
      <c r="B10" s="64" t="s">
        <v>170</v>
      </c>
      <c r="C10" s="73">
        <v>6</v>
      </c>
      <c r="D10" s="60">
        <v>100</v>
      </c>
      <c r="E10" s="68"/>
      <c r="F10" s="71">
        <f t="shared" si="0"/>
        <v>0</v>
      </c>
    </row>
    <row r="11" spans="2:6" ht="19.5" thickBot="1" x14ac:dyDescent="0.45">
      <c r="B11" s="65" t="s">
        <v>171</v>
      </c>
      <c r="C11" s="74">
        <v>6</v>
      </c>
      <c r="D11" s="66">
        <v>100</v>
      </c>
      <c r="E11" s="69"/>
      <c r="F11" s="72">
        <f t="shared" si="0"/>
        <v>0</v>
      </c>
    </row>
  </sheetData>
  <phoneticPr fontId="2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4C8B3C-EF2B-4DEE-BC0C-783E7CD59ADE}">
  <dimension ref="B1:E19"/>
  <sheetViews>
    <sheetView workbookViewId="0"/>
  </sheetViews>
  <sheetFormatPr defaultRowHeight="18.75" x14ac:dyDescent="0.4"/>
  <cols>
    <col min="1" max="1" width="2.625" customWidth="1"/>
    <col min="3" max="3" width="13" bestFit="1" customWidth="1"/>
    <col min="4" max="5" width="12.625" customWidth="1"/>
  </cols>
  <sheetData>
    <row r="1" spans="2:5" ht="24" x14ac:dyDescent="0.4">
      <c r="B1" s="40" t="s">
        <v>129</v>
      </c>
      <c r="E1" s="42" t="s">
        <v>128</v>
      </c>
    </row>
    <row r="2" spans="2:5" x14ac:dyDescent="0.4">
      <c r="B2" s="51" t="s">
        <v>130</v>
      </c>
    </row>
    <row r="4" spans="2:5" x14ac:dyDescent="0.4">
      <c r="B4" s="44" t="s">
        <v>127</v>
      </c>
      <c r="C4" s="44" t="s">
        <v>109</v>
      </c>
      <c r="D4" s="44" t="s">
        <v>110</v>
      </c>
      <c r="E4" s="44" t="s">
        <v>111</v>
      </c>
    </row>
    <row r="5" spans="2:5" x14ac:dyDescent="0.4">
      <c r="B5" s="1">
        <v>1</v>
      </c>
      <c r="C5" s="1" t="s">
        <v>112</v>
      </c>
      <c r="D5" s="41">
        <v>350680</v>
      </c>
      <c r="E5" s="1"/>
    </row>
    <row r="6" spans="2:5" x14ac:dyDescent="0.4">
      <c r="B6" s="1">
        <v>2</v>
      </c>
      <c r="C6" s="1" t="s">
        <v>113</v>
      </c>
      <c r="D6" s="41">
        <v>298800</v>
      </c>
      <c r="E6" s="1"/>
    </row>
    <row r="7" spans="2:5" x14ac:dyDescent="0.4">
      <c r="B7" s="1">
        <v>3</v>
      </c>
      <c r="C7" s="1" t="s">
        <v>114</v>
      </c>
      <c r="D7" s="41">
        <v>621386</v>
      </c>
      <c r="E7" s="1"/>
    </row>
    <row r="8" spans="2:5" x14ac:dyDescent="0.4">
      <c r="B8" s="1">
        <v>4</v>
      </c>
      <c r="C8" s="1" t="s">
        <v>115</v>
      </c>
      <c r="D8" s="41">
        <v>98812</v>
      </c>
      <c r="E8" s="1"/>
    </row>
    <row r="9" spans="2:5" x14ac:dyDescent="0.4">
      <c r="B9" s="1">
        <v>5</v>
      </c>
      <c r="C9" s="1" t="s">
        <v>116</v>
      </c>
      <c r="D9" s="41">
        <v>256830</v>
      </c>
      <c r="E9" s="1"/>
    </row>
    <row r="10" spans="2:5" x14ac:dyDescent="0.4">
      <c r="B10" s="1">
        <v>6</v>
      </c>
      <c r="C10" s="1" t="s">
        <v>117</v>
      </c>
      <c r="D10" s="41">
        <v>365250</v>
      </c>
      <c r="E10" s="1"/>
    </row>
    <row r="11" spans="2:5" x14ac:dyDescent="0.4">
      <c r="B11" s="1">
        <v>7</v>
      </c>
      <c r="C11" s="1" t="s">
        <v>118</v>
      </c>
      <c r="D11" s="41">
        <v>501000</v>
      </c>
      <c r="E11" s="1"/>
    </row>
    <row r="12" spans="2:5" x14ac:dyDescent="0.4">
      <c r="B12" s="1">
        <v>8</v>
      </c>
      <c r="C12" s="1" t="s">
        <v>119</v>
      </c>
      <c r="D12" s="41">
        <v>119309</v>
      </c>
      <c r="E12" s="1"/>
    </row>
    <row r="13" spans="2:5" x14ac:dyDescent="0.4">
      <c r="B13" s="1">
        <v>9</v>
      </c>
      <c r="C13" s="1" t="s">
        <v>120</v>
      </c>
      <c r="D13" s="41">
        <v>325022</v>
      </c>
      <c r="E13" s="1"/>
    </row>
    <row r="14" spans="2:5" x14ac:dyDescent="0.4">
      <c r="B14" s="1">
        <v>10</v>
      </c>
      <c r="C14" s="1" t="s">
        <v>121</v>
      </c>
      <c r="D14" s="41">
        <v>741945</v>
      </c>
      <c r="E14" s="1"/>
    </row>
    <row r="15" spans="2:5" x14ac:dyDescent="0.4">
      <c r="B15" s="1">
        <v>11</v>
      </c>
      <c r="C15" s="1" t="s">
        <v>122</v>
      </c>
      <c r="D15" s="41">
        <v>395618</v>
      </c>
      <c r="E15" s="1"/>
    </row>
    <row r="16" spans="2:5" x14ac:dyDescent="0.4">
      <c r="B16" s="1">
        <v>12</v>
      </c>
      <c r="C16" s="1" t="s">
        <v>123</v>
      </c>
      <c r="D16" s="41">
        <v>85005</v>
      </c>
      <c r="E16" s="1"/>
    </row>
    <row r="17" spans="2:5" x14ac:dyDescent="0.4">
      <c r="B17" s="1">
        <v>13</v>
      </c>
      <c r="C17" s="1" t="s">
        <v>124</v>
      </c>
      <c r="D17" s="41">
        <v>152382</v>
      </c>
      <c r="E17" s="1"/>
    </row>
    <row r="18" spans="2:5" x14ac:dyDescent="0.4">
      <c r="B18" s="1">
        <v>14</v>
      </c>
      <c r="C18" s="1" t="s">
        <v>125</v>
      </c>
      <c r="D18" s="41">
        <v>365018</v>
      </c>
      <c r="E18" s="1"/>
    </row>
    <row r="19" spans="2:5" x14ac:dyDescent="0.4">
      <c r="B19" s="1">
        <v>15</v>
      </c>
      <c r="C19" s="1" t="s">
        <v>126</v>
      </c>
      <c r="D19" s="41">
        <v>541980</v>
      </c>
      <c r="E19" s="1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11</vt:i4>
      </vt:variant>
    </vt:vector>
  </HeadingPairs>
  <TitlesOfParts>
    <vt:vector size="11" baseType="lpstr">
      <vt:lpstr>2-1</vt:lpstr>
      <vt:lpstr>2-2</vt:lpstr>
      <vt:lpstr>2-3</vt:lpstr>
      <vt:lpstr>2-4</vt:lpstr>
      <vt:lpstr>2-5</vt:lpstr>
      <vt:lpstr>2-6</vt:lpstr>
      <vt:lpstr>2-7</vt:lpstr>
      <vt:lpstr>2-8</vt:lpstr>
      <vt:lpstr>2-9</vt:lpstr>
      <vt:lpstr>2-10</vt:lpstr>
      <vt:lpstr>2-11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2020-04-01T05:18:17Z</cp:lastPrinted>
  <dcterms:created xsi:type="dcterms:W3CDTF">2020-02-10T07:08:19Z</dcterms:created>
  <dcterms:modified xsi:type="dcterms:W3CDTF">2020-03-26T10:05:08Z</dcterms:modified>
</cp:coreProperties>
</file>