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esktop\差し替え\"/>
    </mc:Choice>
  </mc:AlternateContent>
  <xr:revisionPtr revIDLastSave="0" documentId="8_{6740AC03-91AE-4FFF-A4FD-BA8141C7275C}" xr6:coauthVersionLast="44" xr6:coauthVersionMax="44" xr10:uidLastSave="{00000000-0000-0000-0000-000000000000}"/>
  <bookViews>
    <workbookView xWindow="-120" yWindow="-120" windowWidth="15600" windowHeight="11160" xr2:uid="{2FD4F06E-7F2E-45DB-BAED-2C35D00028BB}"/>
  </bookViews>
  <sheets>
    <sheet name="新宿支店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10" i="1" l="1"/>
  <c r="L11" i="1"/>
  <c r="L9" i="1"/>
  <c r="L6" i="1"/>
  <c r="L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5" i="1"/>
  <c r="I1" i="1"/>
  <c r="C5" i="1" s="1"/>
  <c r="C27" i="1" l="1"/>
  <c r="C19" i="1"/>
  <c r="C11" i="1"/>
  <c r="C7" i="1"/>
  <c r="C33" i="1"/>
  <c r="C29" i="1"/>
  <c r="C25" i="1"/>
  <c r="C21" i="1"/>
  <c r="C17" i="1"/>
  <c r="C13" i="1"/>
  <c r="C9" i="1"/>
  <c r="C32" i="1"/>
  <c r="C28" i="1"/>
  <c r="C24" i="1"/>
  <c r="C20" i="1"/>
  <c r="C16" i="1"/>
  <c r="C12" i="1"/>
  <c r="C8" i="1"/>
  <c r="C31" i="1"/>
  <c r="C23" i="1"/>
  <c r="C15" i="1"/>
  <c r="C34" i="1"/>
  <c r="C30" i="1"/>
  <c r="C26" i="1"/>
  <c r="C22" i="1"/>
  <c r="C18" i="1"/>
  <c r="C14" i="1"/>
  <c r="C10" i="1"/>
  <c r="C6" i="1"/>
  <c r="F30" i="1"/>
  <c r="F31" i="1"/>
  <c r="F32" i="1"/>
  <c r="F33" i="1"/>
  <c r="F34" i="1"/>
  <c r="F19" i="1"/>
  <c r="F20" i="1"/>
  <c r="F21" i="1"/>
  <c r="F22" i="1"/>
  <c r="F23" i="1"/>
  <c r="F24" i="1"/>
  <c r="F25" i="1"/>
  <c r="F26" i="1"/>
  <c r="F27" i="1"/>
  <c r="F28" i="1"/>
  <c r="F29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5" i="1" l="1"/>
</calcChain>
</file>

<file path=xl/sharedStrings.xml><?xml version="1.0" encoding="utf-8"?>
<sst xmlns="http://schemas.openxmlformats.org/spreadsheetml/2006/main" count="51" uniqueCount="46">
  <si>
    <t>売上実績表</t>
    <rPh sb="0" eb="2">
      <t>ウリアゲ</t>
    </rPh>
    <rPh sb="2" eb="4">
      <t>ジッセキ</t>
    </rPh>
    <rPh sb="4" eb="5">
      <t>ヒョウ</t>
    </rPh>
    <phoneticPr fontId="3"/>
  </si>
  <si>
    <t>単位：千円</t>
    <rPh sb="0" eb="2">
      <t>タンイ</t>
    </rPh>
    <rPh sb="3" eb="5">
      <t>センエン</t>
    </rPh>
    <phoneticPr fontId="3"/>
  </si>
  <si>
    <t>評価</t>
    <rPh sb="0" eb="2">
      <t>ヒョウカ</t>
    </rPh>
    <phoneticPr fontId="3"/>
  </si>
  <si>
    <t>氏名</t>
    <rPh sb="0" eb="2">
      <t>シメイ</t>
    </rPh>
    <phoneticPr fontId="3"/>
  </si>
  <si>
    <t>入社年月日</t>
    <rPh sb="0" eb="2">
      <t>ニュウシャ</t>
    </rPh>
    <rPh sb="2" eb="5">
      <t>ネンガッピ</t>
    </rPh>
    <phoneticPr fontId="3"/>
  </si>
  <si>
    <t>勤続年数</t>
    <rPh sb="0" eb="2">
      <t>キンゾク</t>
    </rPh>
    <rPh sb="2" eb="4">
      <t>ネンスウ</t>
    </rPh>
    <phoneticPr fontId="3"/>
  </si>
  <si>
    <t>売上合計</t>
    <rPh sb="0" eb="2">
      <t>ウリアゲ</t>
    </rPh>
    <rPh sb="2" eb="4">
      <t>ゴウケイ</t>
    </rPh>
    <phoneticPr fontId="3"/>
  </si>
  <si>
    <t>順位</t>
    <rPh sb="0" eb="2">
      <t>ジュンイ</t>
    </rPh>
    <phoneticPr fontId="3"/>
  </si>
  <si>
    <t>人数</t>
    <rPh sb="0" eb="2">
      <t>ニンズウ</t>
    </rPh>
    <phoneticPr fontId="3"/>
  </si>
  <si>
    <t>飯田　高志</t>
    <rPh sb="0" eb="2">
      <t>イイダ</t>
    </rPh>
    <rPh sb="3" eb="5">
      <t>タカシ</t>
    </rPh>
    <phoneticPr fontId="3"/>
  </si>
  <si>
    <t>A</t>
    <phoneticPr fontId="3"/>
  </si>
  <si>
    <t>B</t>
    <phoneticPr fontId="3"/>
  </si>
  <si>
    <t>鈴木　光太</t>
    <rPh sb="0" eb="2">
      <t>スズキ</t>
    </rPh>
    <rPh sb="3" eb="5">
      <t>コウタ</t>
    </rPh>
    <phoneticPr fontId="3"/>
  </si>
  <si>
    <t>C</t>
    <phoneticPr fontId="3"/>
  </si>
  <si>
    <t>伊藤　夏樹</t>
    <rPh sb="0" eb="2">
      <t>イトウ</t>
    </rPh>
    <rPh sb="3" eb="5">
      <t>ナツキ</t>
    </rPh>
    <phoneticPr fontId="3"/>
  </si>
  <si>
    <t>林　正志</t>
    <rPh sb="0" eb="1">
      <t>ハヤシ</t>
    </rPh>
    <rPh sb="2" eb="4">
      <t>マサシ</t>
    </rPh>
    <phoneticPr fontId="3"/>
  </si>
  <si>
    <t>田口　修哉</t>
    <rPh sb="0" eb="2">
      <t>タグチ</t>
    </rPh>
    <rPh sb="3" eb="5">
      <t>シュウヤ</t>
    </rPh>
    <phoneticPr fontId="3"/>
  </si>
  <si>
    <t>中山　未来</t>
    <rPh sb="0" eb="2">
      <t>ナカヤマ</t>
    </rPh>
    <rPh sb="3" eb="5">
      <t>ミライ</t>
    </rPh>
    <phoneticPr fontId="3"/>
  </si>
  <si>
    <t>川上　謙信</t>
    <rPh sb="0" eb="2">
      <t>カワカミ</t>
    </rPh>
    <rPh sb="3" eb="5">
      <t>ケンシン</t>
    </rPh>
    <phoneticPr fontId="3"/>
  </si>
  <si>
    <t>青山　香</t>
    <rPh sb="0" eb="2">
      <t>アオヤマ</t>
    </rPh>
    <rPh sb="3" eb="4">
      <t>カオリ</t>
    </rPh>
    <phoneticPr fontId="3"/>
  </si>
  <si>
    <t>斎藤　祐希</t>
    <rPh sb="0" eb="2">
      <t>サイトウ</t>
    </rPh>
    <rPh sb="3" eb="5">
      <t>ユウキ</t>
    </rPh>
    <phoneticPr fontId="3"/>
  </si>
  <si>
    <t>安田　裕司</t>
    <rPh sb="0" eb="2">
      <t>ヤスダ</t>
    </rPh>
    <rPh sb="3" eb="5">
      <t>ユウジ</t>
    </rPh>
    <phoneticPr fontId="3"/>
  </si>
  <si>
    <t>松本　直樹</t>
    <rPh sb="0" eb="2">
      <t>マツモト</t>
    </rPh>
    <rPh sb="3" eb="5">
      <t>ナオキ</t>
    </rPh>
    <phoneticPr fontId="3"/>
  </si>
  <si>
    <t>飯塚　彩</t>
    <rPh sb="0" eb="2">
      <t>イイヅカ</t>
    </rPh>
    <rPh sb="3" eb="4">
      <t>アヤ</t>
    </rPh>
    <phoneticPr fontId="3"/>
  </si>
  <si>
    <t>前田　周子</t>
    <rPh sb="0" eb="2">
      <t>マエダ</t>
    </rPh>
    <rPh sb="3" eb="5">
      <t>シュウコ</t>
    </rPh>
    <phoneticPr fontId="3"/>
  </si>
  <si>
    <t>小泉　真澄</t>
    <rPh sb="0" eb="2">
      <t>コイズミ</t>
    </rPh>
    <rPh sb="3" eb="5">
      <t>マスミ</t>
    </rPh>
    <phoneticPr fontId="3"/>
  </si>
  <si>
    <t>大塚　寿美</t>
    <rPh sb="0" eb="2">
      <t>オオツカ</t>
    </rPh>
    <rPh sb="3" eb="5">
      <t>トシミ</t>
    </rPh>
    <phoneticPr fontId="3"/>
  </si>
  <si>
    <t>佐々田　優</t>
    <rPh sb="0" eb="3">
      <t>ササダ</t>
    </rPh>
    <rPh sb="4" eb="5">
      <t>ユウ</t>
    </rPh>
    <phoneticPr fontId="3"/>
  </si>
  <si>
    <t>篠原　圭介</t>
    <rPh sb="0" eb="2">
      <t>シノハラ</t>
    </rPh>
    <rPh sb="3" eb="5">
      <t>ケイスケ</t>
    </rPh>
    <phoneticPr fontId="3"/>
  </si>
  <si>
    <t>佐藤　ゆかり</t>
    <rPh sb="0" eb="2">
      <t>サトウ</t>
    </rPh>
    <phoneticPr fontId="3"/>
  </si>
  <si>
    <t>星野　由利</t>
    <rPh sb="0" eb="2">
      <t>ホシノ</t>
    </rPh>
    <rPh sb="3" eb="5">
      <t>ユリ</t>
    </rPh>
    <phoneticPr fontId="3"/>
  </si>
  <si>
    <t>川口　沙織</t>
    <rPh sb="0" eb="2">
      <t>カワグチ</t>
    </rPh>
    <rPh sb="3" eb="5">
      <t>サオリ</t>
    </rPh>
    <phoneticPr fontId="3"/>
  </si>
  <si>
    <t>結城　淳</t>
    <rPh sb="0" eb="2">
      <t>ユウキ</t>
    </rPh>
    <rPh sb="3" eb="4">
      <t>ジュン</t>
    </rPh>
    <phoneticPr fontId="3"/>
  </si>
  <si>
    <t>渡辺　健斗</t>
    <rPh sb="0" eb="2">
      <t>ワタナベ</t>
    </rPh>
    <rPh sb="3" eb="5">
      <t>ケント</t>
    </rPh>
    <phoneticPr fontId="3"/>
  </si>
  <si>
    <t>阿部　巧</t>
    <rPh sb="0" eb="2">
      <t>アベ</t>
    </rPh>
    <rPh sb="3" eb="4">
      <t>タクミ</t>
    </rPh>
    <phoneticPr fontId="3"/>
  </si>
  <si>
    <t>滝本　裕也</t>
    <rPh sb="0" eb="2">
      <t>タキモト</t>
    </rPh>
    <rPh sb="3" eb="5">
      <t>ユウヤ</t>
    </rPh>
    <phoneticPr fontId="3"/>
  </si>
  <si>
    <t>福田　京子</t>
    <rPh sb="0" eb="2">
      <t>フクダ</t>
    </rPh>
    <rPh sb="3" eb="5">
      <t>キョウコ</t>
    </rPh>
    <phoneticPr fontId="3"/>
  </si>
  <si>
    <t>大谷　祥子</t>
    <rPh sb="0" eb="2">
      <t>オオタニ</t>
    </rPh>
    <rPh sb="3" eb="5">
      <t>ショウコ</t>
    </rPh>
    <phoneticPr fontId="3"/>
  </si>
  <si>
    <t>清水　弘明</t>
    <rPh sb="0" eb="2">
      <t>シミズ</t>
    </rPh>
    <rPh sb="3" eb="5">
      <t>ヒロアキ</t>
    </rPh>
    <phoneticPr fontId="3"/>
  </si>
  <si>
    <t>安藤　龍</t>
    <rPh sb="0" eb="2">
      <t>アンドウ</t>
    </rPh>
    <rPh sb="3" eb="4">
      <t>リュウ</t>
    </rPh>
    <phoneticPr fontId="3"/>
  </si>
  <si>
    <t>桑田　美穂</t>
    <rPh sb="0" eb="2">
      <t>クワタ</t>
    </rPh>
    <rPh sb="3" eb="5">
      <t>ミホ</t>
    </rPh>
    <phoneticPr fontId="3"/>
  </si>
  <si>
    <t>今村　春香</t>
    <rPh sb="0" eb="2">
      <t>イマムラ</t>
    </rPh>
    <rPh sb="3" eb="5">
      <t>ハルカ</t>
    </rPh>
    <phoneticPr fontId="3"/>
  </si>
  <si>
    <t>上期</t>
    <rPh sb="0" eb="2">
      <t>カミキ</t>
    </rPh>
    <phoneticPr fontId="3"/>
  </si>
  <si>
    <t>下期</t>
    <rPh sb="0" eb="2">
      <t>シモキ</t>
    </rPh>
    <phoneticPr fontId="3"/>
  </si>
  <si>
    <t>上期評価</t>
    <rPh sb="0" eb="2">
      <t>カミキ</t>
    </rPh>
    <rPh sb="2" eb="4">
      <t>ヒョウカ</t>
    </rPh>
    <phoneticPr fontId="3"/>
  </si>
  <si>
    <t>総合評価</t>
    <rPh sb="0" eb="2">
      <t>ソウゴウ</t>
    </rPh>
    <rPh sb="2" eb="4">
      <t>ヒョウカ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</si>
</sst>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>
      <alignment vertical="center"/>
    </xf>
    <xf numFmtId="14" fontId="0" fillId="0" borderId="1" xfId="0" applyNumberFormat="1" applyBorder="1">
      <alignment vertical="center"/>
    </xf>
    <xf numFmtId="0" fontId="0" fillId="0" borderId="0" xfId="0" applyBorder="1">
      <alignment vertical="center"/>
    </xf>
    <xf numFmtId="0" fontId="2" fillId="0" borderId="0" xfId="0" applyFont="1" applyBorder="1">
      <alignment vertical="center"/>
    </xf>
    <xf numFmtId="0" fontId="0" fillId="0" borderId="0" xfId="0" applyBorder="1" applyAlignment="1">
      <alignment horizontal="right" vertical="center"/>
    </xf>
    <xf numFmtId="38" fontId="0" fillId="0" borderId="1" xfId="1" applyFont="1" applyFill="1" applyBorder="1" applyAlignment="1">
      <alignment horizontal="center"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62DBBB-C2A4-48EA-8007-D49A9447C539}">
  <sheetPr>
    <pageSetUpPr fitToPage="1"/>
  </sheetPr>
  <dimension ref="A1:L34"/>
  <sheetViews>
    <sheetView tabSelected="1" workbookViewId="0"/>
  </sheetViews>
  <sheetFormatPr defaultRowHeight="18.75" x14ac:dyDescent="0.4"/>
  <cols>
    <col min="1" max="1" width="12.625" customWidth="1"/>
    <col min="2" max="2" width="11.25" bestFit="1" customWidth="1"/>
    <col min="3" max="6" width="9.25" bestFit="1" customWidth="1"/>
    <col min="7" max="7" width="6.625" customWidth="1"/>
    <col min="8" max="8" width="11" customWidth="1"/>
    <col min="9" max="9" width="11" bestFit="1" customWidth="1"/>
    <col min="10" max="10" width="3.625" customWidth="1"/>
    <col min="11" max="11" width="9.25" bestFit="1" customWidth="1"/>
  </cols>
  <sheetData>
    <row r="1" spans="1:12" x14ac:dyDescent="0.4">
      <c r="I1" s="12">
        <f ca="1">TODAY()</f>
        <v>43922</v>
      </c>
    </row>
    <row r="2" spans="1:12" ht="25.5" x14ac:dyDescent="0.4">
      <c r="A2" s="9" t="s">
        <v>0</v>
      </c>
      <c r="B2" s="8"/>
      <c r="C2" s="8"/>
      <c r="D2" s="8"/>
      <c r="E2" s="8"/>
      <c r="F2" s="8"/>
      <c r="G2" s="8"/>
      <c r="H2" s="8"/>
      <c r="I2" s="8"/>
    </row>
    <row r="3" spans="1:12" x14ac:dyDescent="0.4">
      <c r="A3" s="8"/>
      <c r="B3" s="8"/>
      <c r="C3" s="8"/>
      <c r="D3" s="8"/>
      <c r="E3" s="8"/>
      <c r="F3" s="10" t="s">
        <v>1</v>
      </c>
      <c r="G3" s="8"/>
      <c r="H3" s="8"/>
      <c r="K3" t="s">
        <v>2</v>
      </c>
    </row>
    <row r="4" spans="1:12" x14ac:dyDescent="0.4">
      <c r="A4" s="1" t="s">
        <v>3</v>
      </c>
      <c r="B4" s="1" t="s">
        <v>4</v>
      </c>
      <c r="C4" s="1" t="s">
        <v>5</v>
      </c>
      <c r="D4" s="1" t="s">
        <v>42</v>
      </c>
      <c r="E4" s="1" t="s">
        <v>43</v>
      </c>
      <c r="F4" s="1" t="s">
        <v>6</v>
      </c>
      <c r="G4" s="1" t="s">
        <v>7</v>
      </c>
      <c r="H4" s="1" t="s">
        <v>44</v>
      </c>
      <c r="I4" s="1" t="s">
        <v>45</v>
      </c>
      <c r="K4" s="1" t="s">
        <v>44</v>
      </c>
      <c r="L4" s="1" t="s">
        <v>8</v>
      </c>
    </row>
    <row r="5" spans="1:12" x14ac:dyDescent="0.4">
      <c r="A5" s="2" t="s">
        <v>9</v>
      </c>
      <c r="B5" s="3">
        <v>33329</v>
      </c>
      <c r="C5" s="2">
        <f ca="1">DATEDIF(B5,$I$1,"Y")</f>
        <v>29</v>
      </c>
      <c r="D5" s="4">
        <v>1020</v>
      </c>
      <c r="E5" s="4">
        <v>1223</v>
      </c>
      <c r="F5" s="4">
        <f t="shared" ref="F5:F34" si="0">SUM(D5:E5)</f>
        <v>2243</v>
      </c>
      <c r="G5" s="6">
        <f>_xlfn.RANK.EQ(F5,$F$5:$F$34,0)</f>
        <v>6</v>
      </c>
      <c r="H5" s="11" t="str">
        <f>IF(D5&gt;=1000,"A","B")</f>
        <v>A</v>
      </c>
      <c r="I5" s="5" t="str">
        <f>_xlfn.IFS(F5&gt;=2000,"A",F5&gt;=1500,"B",TRUE,"C")</f>
        <v>A</v>
      </c>
      <c r="K5" s="5" t="s">
        <v>10</v>
      </c>
      <c r="L5" s="2">
        <f>COUNTIF($H$5:$H$34,K5)</f>
        <v>11</v>
      </c>
    </row>
    <row r="6" spans="1:12" x14ac:dyDescent="0.4">
      <c r="A6" s="2" t="s">
        <v>22</v>
      </c>
      <c r="B6" s="3">
        <v>33329</v>
      </c>
      <c r="C6" s="2">
        <f t="shared" ref="C6:C34" ca="1" si="1">DATEDIF(B6,$I$1,"Y")</f>
        <v>29</v>
      </c>
      <c r="D6" s="4">
        <v>1415</v>
      </c>
      <c r="E6" s="4">
        <v>841</v>
      </c>
      <c r="F6" s="4">
        <f t="shared" si="0"/>
        <v>2256</v>
      </c>
      <c r="G6" s="6">
        <f t="shared" ref="G6:G34" si="2">_xlfn.RANK.EQ(F6,$F$5:$F$34,0)</f>
        <v>5</v>
      </c>
      <c r="H6" s="11" t="str">
        <f t="shared" ref="H6:H34" si="3">IF(D6&gt;=1000,"A","B")</f>
        <v>A</v>
      </c>
      <c r="I6" s="5" t="str">
        <f t="shared" ref="I6:I34" si="4">_xlfn.IFS(F6&gt;=2000,"A",F6&gt;=1500,"B",TRUE,"C")</f>
        <v>A</v>
      </c>
      <c r="K6" s="5" t="s">
        <v>11</v>
      </c>
      <c r="L6" s="2">
        <f>COUNTIF($H$5:$H$34,K6)</f>
        <v>19</v>
      </c>
    </row>
    <row r="7" spans="1:12" x14ac:dyDescent="0.4">
      <c r="A7" s="2" t="s">
        <v>23</v>
      </c>
      <c r="B7" s="3">
        <v>33695</v>
      </c>
      <c r="C7" s="2">
        <f t="shared" ca="1" si="1"/>
        <v>28</v>
      </c>
      <c r="D7" s="4">
        <v>1010</v>
      </c>
      <c r="E7" s="4">
        <v>879</v>
      </c>
      <c r="F7" s="4">
        <f t="shared" si="0"/>
        <v>1889</v>
      </c>
      <c r="G7" s="6">
        <f t="shared" si="2"/>
        <v>13</v>
      </c>
      <c r="H7" s="11" t="str">
        <f t="shared" si="3"/>
        <v>A</v>
      </c>
      <c r="I7" s="5" t="str">
        <f t="shared" si="4"/>
        <v>B</v>
      </c>
    </row>
    <row r="8" spans="1:12" x14ac:dyDescent="0.4">
      <c r="A8" s="2" t="s">
        <v>21</v>
      </c>
      <c r="B8" s="3">
        <v>34060</v>
      </c>
      <c r="C8" s="2">
        <f t="shared" ca="1" si="1"/>
        <v>27</v>
      </c>
      <c r="D8" s="4">
        <v>1384</v>
      </c>
      <c r="E8" s="4">
        <v>1510</v>
      </c>
      <c r="F8" s="4">
        <f t="shared" si="0"/>
        <v>2894</v>
      </c>
      <c r="G8" s="6">
        <f t="shared" si="2"/>
        <v>1</v>
      </c>
      <c r="H8" s="11" t="str">
        <f t="shared" si="3"/>
        <v>A</v>
      </c>
      <c r="I8" s="5" t="str">
        <f t="shared" si="4"/>
        <v>A</v>
      </c>
      <c r="K8" s="1" t="s">
        <v>45</v>
      </c>
      <c r="L8" s="1" t="s">
        <v>8</v>
      </c>
    </row>
    <row r="9" spans="1:12" x14ac:dyDescent="0.4">
      <c r="A9" s="2" t="s">
        <v>39</v>
      </c>
      <c r="B9" s="3">
        <v>34060</v>
      </c>
      <c r="C9" s="2">
        <f t="shared" ca="1" si="1"/>
        <v>27</v>
      </c>
      <c r="D9" s="4">
        <v>982</v>
      </c>
      <c r="E9" s="4">
        <v>651</v>
      </c>
      <c r="F9" s="4">
        <f t="shared" si="0"/>
        <v>1633</v>
      </c>
      <c r="G9" s="6">
        <f t="shared" si="2"/>
        <v>17</v>
      </c>
      <c r="H9" s="11" t="str">
        <f t="shared" si="3"/>
        <v>B</v>
      </c>
      <c r="I9" s="5" t="str">
        <f t="shared" si="4"/>
        <v>B</v>
      </c>
      <c r="K9" s="5" t="s">
        <v>10</v>
      </c>
      <c r="L9" s="2">
        <f>COUNTIF($I$5:$I$34,K9)</f>
        <v>10</v>
      </c>
    </row>
    <row r="10" spans="1:12" x14ac:dyDescent="0.4">
      <c r="A10" s="2" t="s">
        <v>40</v>
      </c>
      <c r="B10" s="3">
        <v>34425</v>
      </c>
      <c r="C10" s="2">
        <f t="shared" ca="1" si="1"/>
        <v>26</v>
      </c>
      <c r="D10" s="4">
        <v>812</v>
      </c>
      <c r="E10" s="4">
        <v>545</v>
      </c>
      <c r="F10" s="4">
        <f t="shared" si="0"/>
        <v>1357</v>
      </c>
      <c r="G10" s="6">
        <f t="shared" si="2"/>
        <v>19</v>
      </c>
      <c r="H10" s="11" t="str">
        <f t="shared" si="3"/>
        <v>B</v>
      </c>
      <c r="I10" s="5" t="str">
        <f t="shared" si="4"/>
        <v>C</v>
      </c>
      <c r="K10" s="5" t="s">
        <v>11</v>
      </c>
      <c r="L10" s="2">
        <f t="shared" ref="L10:L11" si="5">COUNTIF($I$5:$I$34,K10)</f>
        <v>7</v>
      </c>
    </row>
    <row r="11" spans="1:12" x14ac:dyDescent="0.4">
      <c r="A11" s="2" t="s">
        <v>41</v>
      </c>
      <c r="B11" s="3">
        <v>34790</v>
      </c>
      <c r="C11" s="2">
        <f t="shared" ca="1" si="1"/>
        <v>25</v>
      </c>
      <c r="D11" s="4">
        <v>179</v>
      </c>
      <c r="E11" s="4">
        <v>780</v>
      </c>
      <c r="F11" s="4">
        <f t="shared" si="0"/>
        <v>959</v>
      </c>
      <c r="G11" s="6">
        <f t="shared" si="2"/>
        <v>24</v>
      </c>
      <c r="H11" s="11" t="str">
        <f t="shared" si="3"/>
        <v>B</v>
      </c>
      <c r="I11" s="5" t="str">
        <f t="shared" si="4"/>
        <v>C</v>
      </c>
      <c r="K11" s="5" t="s">
        <v>13</v>
      </c>
      <c r="L11" s="2">
        <f t="shared" si="5"/>
        <v>13</v>
      </c>
    </row>
    <row r="12" spans="1:12" x14ac:dyDescent="0.4">
      <c r="A12" s="2" t="s">
        <v>12</v>
      </c>
      <c r="B12" s="3">
        <v>35156</v>
      </c>
      <c r="C12" s="2">
        <f t="shared" ca="1" si="1"/>
        <v>24</v>
      </c>
      <c r="D12" s="4">
        <v>802</v>
      </c>
      <c r="E12" s="4">
        <v>841</v>
      </c>
      <c r="F12" s="4">
        <f t="shared" si="0"/>
        <v>1643</v>
      </c>
      <c r="G12" s="6">
        <f t="shared" si="2"/>
        <v>16</v>
      </c>
      <c r="H12" s="11" t="str">
        <f t="shared" si="3"/>
        <v>B</v>
      </c>
      <c r="I12" s="5" t="str">
        <f t="shared" si="4"/>
        <v>B</v>
      </c>
    </row>
    <row r="13" spans="1:12" x14ac:dyDescent="0.4">
      <c r="A13" s="2" t="s">
        <v>36</v>
      </c>
      <c r="B13" s="3">
        <v>35339</v>
      </c>
      <c r="C13" s="2">
        <f t="shared" ca="1" si="1"/>
        <v>23</v>
      </c>
      <c r="D13" s="4">
        <v>1250</v>
      </c>
      <c r="E13" s="4">
        <v>1024</v>
      </c>
      <c r="F13" s="4">
        <f t="shared" si="0"/>
        <v>2274</v>
      </c>
      <c r="G13" s="6">
        <f t="shared" si="2"/>
        <v>4</v>
      </c>
      <c r="H13" s="11" t="str">
        <f t="shared" si="3"/>
        <v>A</v>
      </c>
      <c r="I13" s="5" t="str">
        <f t="shared" si="4"/>
        <v>A</v>
      </c>
    </row>
    <row r="14" spans="1:12" x14ac:dyDescent="0.4">
      <c r="A14" s="2" t="s">
        <v>37</v>
      </c>
      <c r="B14" s="3">
        <v>35339</v>
      </c>
      <c r="C14" s="2">
        <f t="shared" ca="1" si="1"/>
        <v>23</v>
      </c>
      <c r="D14" s="4">
        <v>811</v>
      </c>
      <c r="E14" s="4">
        <v>451</v>
      </c>
      <c r="F14" s="4">
        <f t="shared" si="0"/>
        <v>1262</v>
      </c>
      <c r="G14" s="6">
        <f t="shared" si="2"/>
        <v>21</v>
      </c>
      <c r="H14" s="11" t="str">
        <f t="shared" si="3"/>
        <v>B</v>
      </c>
      <c r="I14" s="5" t="str">
        <f t="shared" si="4"/>
        <v>C</v>
      </c>
    </row>
    <row r="15" spans="1:12" x14ac:dyDescent="0.4">
      <c r="A15" s="2" t="s">
        <v>38</v>
      </c>
      <c r="B15" s="3">
        <v>35521</v>
      </c>
      <c r="C15" s="2">
        <f t="shared" ca="1" si="1"/>
        <v>23</v>
      </c>
      <c r="D15" s="4">
        <v>743</v>
      </c>
      <c r="E15" s="4">
        <v>368</v>
      </c>
      <c r="F15" s="4">
        <f t="shared" si="0"/>
        <v>1111</v>
      </c>
      <c r="G15" s="6">
        <f t="shared" si="2"/>
        <v>22</v>
      </c>
      <c r="H15" s="11" t="str">
        <f t="shared" si="3"/>
        <v>B</v>
      </c>
      <c r="I15" s="5" t="str">
        <f t="shared" si="4"/>
        <v>C</v>
      </c>
    </row>
    <row r="16" spans="1:12" x14ac:dyDescent="0.4">
      <c r="A16" s="2" t="s">
        <v>14</v>
      </c>
      <c r="B16" s="3">
        <v>35704</v>
      </c>
      <c r="C16" s="2">
        <f t="shared" ca="1" si="1"/>
        <v>22</v>
      </c>
      <c r="D16" s="4">
        <v>855</v>
      </c>
      <c r="E16" s="4">
        <v>541</v>
      </c>
      <c r="F16" s="4">
        <f t="shared" si="0"/>
        <v>1396</v>
      </c>
      <c r="G16" s="6">
        <f t="shared" si="2"/>
        <v>18</v>
      </c>
      <c r="H16" s="11" t="str">
        <f t="shared" si="3"/>
        <v>B</v>
      </c>
      <c r="I16" s="5" t="str">
        <f t="shared" si="4"/>
        <v>C</v>
      </c>
    </row>
    <row r="17" spans="1:9" x14ac:dyDescent="0.4">
      <c r="A17" s="2" t="s">
        <v>24</v>
      </c>
      <c r="B17" s="3">
        <v>35886</v>
      </c>
      <c r="C17" s="2">
        <f t="shared" ca="1" si="1"/>
        <v>22</v>
      </c>
      <c r="D17" s="4">
        <v>1005</v>
      </c>
      <c r="E17" s="4">
        <v>874</v>
      </c>
      <c r="F17" s="4">
        <f t="shared" si="0"/>
        <v>1879</v>
      </c>
      <c r="G17" s="6">
        <f t="shared" si="2"/>
        <v>14</v>
      </c>
      <c r="H17" s="11" t="str">
        <f t="shared" si="3"/>
        <v>A</v>
      </c>
      <c r="I17" s="5" t="str">
        <f t="shared" si="4"/>
        <v>B</v>
      </c>
    </row>
    <row r="18" spans="1:9" x14ac:dyDescent="0.4">
      <c r="A18" s="2" t="s">
        <v>25</v>
      </c>
      <c r="B18" s="3">
        <v>36617</v>
      </c>
      <c r="C18" s="2">
        <f t="shared" ca="1" si="1"/>
        <v>20</v>
      </c>
      <c r="D18" s="4">
        <v>1423</v>
      </c>
      <c r="E18" s="4">
        <v>689</v>
      </c>
      <c r="F18" s="4">
        <f t="shared" si="0"/>
        <v>2112</v>
      </c>
      <c r="G18" s="6">
        <f t="shared" si="2"/>
        <v>10</v>
      </c>
      <c r="H18" s="11" t="str">
        <f t="shared" si="3"/>
        <v>A</v>
      </c>
      <c r="I18" s="5" t="str">
        <f t="shared" si="4"/>
        <v>A</v>
      </c>
    </row>
    <row r="19" spans="1:9" x14ac:dyDescent="0.4">
      <c r="A19" s="2" t="s">
        <v>15</v>
      </c>
      <c r="B19" s="3">
        <v>37347</v>
      </c>
      <c r="C19" s="2">
        <f t="shared" ca="1" si="1"/>
        <v>18</v>
      </c>
      <c r="D19" s="4">
        <v>1360</v>
      </c>
      <c r="E19" s="4">
        <v>1150</v>
      </c>
      <c r="F19" s="4">
        <f t="shared" si="0"/>
        <v>2510</v>
      </c>
      <c r="G19" s="6">
        <f t="shared" si="2"/>
        <v>2</v>
      </c>
      <c r="H19" s="11" t="str">
        <f t="shared" si="3"/>
        <v>A</v>
      </c>
      <c r="I19" s="5" t="str">
        <f t="shared" si="4"/>
        <v>A</v>
      </c>
    </row>
    <row r="20" spans="1:9" x14ac:dyDescent="0.4">
      <c r="A20" s="2" t="s">
        <v>20</v>
      </c>
      <c r="B20" s="3">
        <v>37712</v>
      </c>
      <c r="C20" s="2">
        <f t="shared" ca="1" si="1"/>
        <v>17</v>
      </c>
      <c r="D20" s="4">
        <v>502</v>
      </c>
      <c r="E20" s="4">
        <v>820</v>
      </c>
      <c r="F20" s="4">
        <f t="shared" si="0"/>
        <v>1322</v>
      </c>
      <c r="G20" s="6">
        <f t="shared" si="2"/>
        <v>20</v>
      </c>
      <c r="H20" s="11" t="str">
        <f t="shared" si="3"/>
        <v>B</v>
      </c>
      <c r="I20" s="5" t="str">
        <f t="shared" si="4"/>
        <v>C</v>
      </c>
    </row>
    <row r="21" spans="1:9" x14ac:dyDescent="0.4">
      <c r="A21" s="2" t="s">
        <v>26</v>
      </c>
      <c r="B21" s="3">
        <v>37895</v>
      </c>
      <c r="C21" s="2">
        <f t="shared" ca="1" si="1"/>
        <v>16</v>
      </c>
      <c r="D21" s="4">
        <v>854</v>
      </c>
      <c r="E21" s="4">
        <v>954</v>
      </c>
      <c r="F21" s="4">
        <f t="shared" si="0"/>
        <v>1808</v>
      </c>
      <c r="G21" s="6">
        <f t="shared" si="2"/>
        <v>15</v>
      </c>
      <c r="H21" s="11" t="str">
        <f t="shared" si="3"/>
        <v>B</v>
      </c>
      <c r="I21" s="5" t="str">
        <f t="shared" si="4"/>
        <v>B</v>
      </c>
    </row>
    <row r="22" spans="1:9" x14ac:dyDescent="0.4">
      <c r="A22" s="2" t="s">
        <v>27</v>
      </c>
      <c r="B22" s="3">
        <v>38078</v>
      </c>
      <c r="C22" s="2">
        <f t="shared" ca="1" si="1"/>
        <v>16</v>
      </c>
      <c r="D22" s="4">
        <v>412</v>
      </c>
      <c r="E22" s="4">
        <v>654</v>
      </c>
      <c r="F22" s="4">
        <f t="shared" si="0"/>
        <v>1066</v>
      </c>
      <c r="G22" s="6">
        <f t="shared" si="2"/>
        <v>23</v>
      </c>
      <c r="H22" s="11" t="str">
        <f t="shared" si="3"/>
        <v>B</v>
      </c>
      <c r="I22" s="5" t="str">
        <f t="shared" si="4"/>
        <v>C</v>
      </c>
    </row>
    <row r="23" spans="1:9" x14ac:dyDescent="0.4">
      <c r="A23" s="2" t="s">
        <v>16</v>
      </c>
      <c r="B23" s="3">
        <v>38808</v>
      </c>
      <c r="C23" s="2">
        <f t="shared" ca="1" si="1"/>
        <v>14</v>
      </c>
      <c r="D23" s="4">
        <v>1160</v>
      </c>
      <c r="E23" s="4">
        <v>985</v>
      </c>
      <c r="F23" s="4">
        <f t="shared" si="0"/>
        <v>2145</v>
      </c>
      <c r="G23" s="6">
        <f t="shared" si="2"/>
        <v>9</v>
      </c>
      <c r="H23" s="11" t="str">
        <f t="shared" si="3"/>
        <v>A</v>
      </c>
      <c r="I23" s="5" t="str">
        <f t="shared" si="4"/>
        <v>A</v>
      </c>
    </row>
    <row r="24" spans="1:9" x14ac:dyDescent="0.4">
      <c r="A24" s="2" t="s">
        <v>34</v>
      </c>
      <c r="B24" s="3">
        <v>39356</v>
      </c>
      <c r="C24" s="2">
        <f t="shared" ca="1" si="1"/>
        <v>12</v>
      </c>
      <c r="D24" s="4">
        <v>910</v>
      </c>
      <c r="E24" s="4">
        <v>1003</v>
      </c>
      <c r="F24" s="4">
        <f t="shared" si="0"/>
        <v>1913</v>
      </c>
      <c r="G24" s="6">
        <f t="shared" si="2"/>
        <v>12</v>
      </c>
      <c r="H24" s="11" t="str">
        <f t="shared" si="3"/>
        <v>B</v>
      </c>
      <c r="I24" s="5" t="str">
        <f t="shared" si="4"/>
        <v>B</v>
      </c>
    </row>
    <row r="25" spans="1:9" x14ac:dyDescent="0.4">
      <c r="A25" s="2" t="s">
        <v>35</v>
      </c>
      <c r="B25" s="3">
        <v>39539</v>
      </c>
      <c r="C25" s="2">
        <f t="shared" ca="1" si="1"/>
        <v>12</v>
      </c>
      <c r="D25" s="4">
        <v>1230</v>
      </c>
      <c r="E25" s="4">
        <v>1058</v>
      </c>
      <c r="F25" s="4">
        <f t="shared" si="0"/>
        <v>2288</v>
      </c>
      <c r="G25" s="6">
        <f t="shared" si="2"/>
        <v>3</v>
      </c>
      <c r="H25" s="11" t="str">
        <f t="shared" si="3"/>
        <v>A</v>
      </c>
      <c r="I25" s="5" t="str">
        <f t="shared" si="4"/>
        <v>A</v>
      </c>
    </row>
    <row r="26" spans="1:9" x14ac:dyDescent="0.4">
      <c r="A26" s="2" t="s">
        <v>17</v>
      </c>
      <c r="B26" s="3">
        <v>39722</v>
      </c>
      <c r="C26" s="2">
        <f t="shared" ca="1" si="1"/>
        <v>11</v>
      </c>
      <c r="D26" s="4">
        <v>655</v>
      </c>
      <c r="E26" s="4">
        <v>1270</v>
      </c>
      <c r="F26" s="4">
        <f t="shared" si="0"/>
        <v>1925</v>
      </c>
      <c r="G26" s="6">
        <f t="shared" si="2"/>
        <v>11</v>
      </c>
      <c r="H26" s="11" t="str">
        <f t="shared" si="3"/>
        <v>B</v>
      </c>
      <c r="I26" s="5" t="str">
        <f t="shared" si="4"/>
        <v>B</v>
      </c>
    </row>
    <row r="27" spans="1:9" x14ac:dyDescent="0.4">
      <c r="A27" s="2" t="s">
        <v>28</v>
      </c>
      <c r="B27" s="3">
        <v>40269</v>
      </c>
      <c r="C27" s="2">
        <f t="shared" ca="1" si="1"/>
        <v>10</v>
      </c>
      <c r="D27" s="4">
        <v>847</v>
      </c>
      <c r="E27" s="4">
        <v>1301</v>
      </c>
      <c r="F27" s="4">
        <f t="shared" si="0"/>
        <v>2148</v>
      </c>
      <c r="G27" s="6">
        <f t="shared" si="2"/>
        <v>8</v>
      </c>
      <c r="H27" s="11" t="str">
        <f t="shared" si="3"/>
        <v>B</v>
      </c>
      <c r="I27" s="5" t="str">
        <f t="shared" si="4"/>
        <v>A</v>
      </c>
    </row>
    <row r="28" spans="1:9" x14ac:dyDescent="0.4">
      <c r="A28" s="2" t="s">
        <v>29</v>
      </c>
      <c r="B28" s="3">
        <v>40817</v>
      </c>
      <c r="C28" s="2">
        <f t="shared" ca="1" si="1"/>
        <v>8</v>
      </c>
      <c r="D28" s="4">
        <v>1022</v>
      </c>
      <c r="E28" s="4">
        <v>1220</v>
      </c>
      <c r="F28" s="4">
        <f t="shared" si="0"/>
        <v>2242</v>
      </c>
      <c r="G28" s="6">
        <f t="shared" si="2"/>
        <v>7</v>
      </c>
      <c r="H28" s="11" t="str">
        <f t="shared" si="3"/>
        <v>A</v>
      </c>
      <c r="I28" s="5" t="str">
        <f t="shared" si="4"/>
        <v>A</v>
      </c>
    </row>
    <row r="29" spans="1:9" x14ac:dyDescent="0.4">
      <c r="A29" s="2" t="s">
        <v>18</v>
      </c>
      <c r="B29" s="3">
        <v>41365</v>
      </c>
      <c r="C29" s="2">
        <f t="shared" ca="1" si="1"/>
        <v>7</v>
      </c>
      <c r="D29" s="4">
        <v>260</v>
      </c>
      <c r="E29" s="4">
        <v>355</v>
      </c>
      <c r="F29" s="4">
        <f t="shared" si="0"/>
        <v>615</v>
      </c>
      <c r="G29" s="6">
        <f t="shared" si="2"/>
        <v>27</v>
      </c>
      <c r="H29" s="11" t="str">
        <f t="shared" si="3"/>
        <v>B</v>
      </c>
      <c r="I29" s="5" t="str">
        <f t="shared" si="4"/>
        <v>C</v>
      </c>
    </row>
    <row r="30" spans="1:9" x14ac:dyDescent="0.4">
      <c r="A30" s="2" t="s">
        <v>19</v>
      </c>
      <c r="B30" s="3">
        <v>42095</v>
      </c>
      <c r="C30" s="2">
        <f t="shared" ca="1" si="1"/>
        <v>5</v>
      </c>
      <c r="D30" s="4">
        <v>324</v>
      </c>
      <c r="E30" s="4">
        <v>245</v>
      </c>
      <c r="F30" s="4">
        <f t="shared" si="0"/>
        <v>569</v>
      </c>
      <c r="G30" s="6">
        <f t="shared" si="2"/>
        <v>28</v>
      </c>
      <c r="H30" s="11" t="str">
        <f t="shared" si="3"/>
        <v>B</v>
      </c>
      <c r="I30" s="5" t="str">
        <f t="shared" si="4"/>
        <v>C</v>
      </c>
    </row>
    <row r="31" spans="1:9" x14ac:dyDescent="0.4">
      <c r="A31" s="6" t="s">
        <v>30</v>
      </c>
      <c r="B31" s="7">
        <v>42461</v>
      </c>
      <c r="C31" s="2">
        <f t="shared" ca="1" si="1"/>
        <v>4</v>
      </c>
      <c r="D31" s="4">
        <v>136</v>
      </c>
      <c r="E31" s="4">
        <v>541</v>
      </c>
      <c r="F31" s="4">
        <f t="shared" si="0"/>
        <v>677</v>
      </c>
      <c r="G31" s="6">
        <f t="shared" si="2"/>
        <v>26</v>
      </c>
      <c r="H31" s="11" t="str">
        <f t="shared" si="3"/>
        <v>B</v>
      </c>
      <c r="I31" s="5" t="str">
        <f t="shared" si="4"/>
        <v>C</v>
      </c>
    </row>
    <row r="32" spans="1:9" x14ac:dyDescent="0.4">
      <c r="A32" s="6" t="s">
        <v>31</v>
      </c>
      <c r="B32" s="7">
        <v>43191</v>
      </c>
      <c r="C32" s="2">
        <f t="shared" ca="1" si="1"/>
        <v>2</v>
      </c>
      <c r="D32" s="4">
        <v>162</v>
      </c>
      <c r="E32" s="4">
        <v>650</v>
      </c>
      <c r="F32" s="4">
        <f t="shared" si="0"/>
        <v>812</v>
      </c>
      <c r="G32" s="6">
        <f t="shared" si="2"/>
        <v>25</v>
      </c>
      <c r="H32" s="11" t="str">
        <f t="shared" si="3"/>
        <v>B</v>
      </c>
      <c r="I32" s="5" t="str">
        <f t="shared" si="4"/>
        <v>C</v>
      </c>
    </row>
    <row r="33" spans="1:9" x14ac:dyDescent="0.4">
      <c r="A33" s="6" t="s">
        <v>32</v>
      </c>
      <c r="B33" s="7">
        <v>43556</v>
      </c>
      <c r="C33" s="2">
        <f t="shared" ca="1" si="1"/>
        <v>1</v>
      </c>
      <c r="D33" s="4">
        <v>256</v>
      </c>
      <c r="E33" s="4">
        <v>254</v>
      </c>
      <c r="F33" s="4">
        <f t="shared" si="0"/>
        <v>510</v>
      </c>
      <c r="G33" s="6">
        <f t="shared" si="2"/>
        <v>29</v>
      </c>
      <c r="H33" s="11" t="str">
        <f t="shared" si="3"/>
        <v>B</v>
      </c>
      <c r="I33" s="5" t="str">
        <f t="shared" si="4"/>
        <v>C</v>
      </c>
    </row>
    <row r="34" spans="1:9" x14ac:dyDescent="0.4">
      <c r="A34" s="6" t="s">
        <v>33</v>
      </c>
      <c r="B34" s="7">
        <v>43556</v>
      </c>
      <c r="C34" s="2">
        <f t="shared" ca="1" si="1"/>
        <v>1</v>
      </c>
      <c r="D34" s="4">
        <v>260</v>
      </c>
      <c r="E34" s="4">
        <v>155</v>
      </c>
      <c r="F34" s="4">
        <f t="shared" si="0"/>
        <v>415</v>
      </c>
      <c r="G34" s="6">
        <f t="shared" si="2"/>
        <v>30</v>
      </c>
      <c r="H34" s="11" t="str">
        <f t="shared" si="3"/>
        <v>B</v>
      </c>
      <c r="I34" s="5" t="str">
        <f t="shared" si="4"/>
        <v>C</v>
      </c>
    </row>
  </sheetData>
  <phoneticPr fontId="3"/>
  <pageMargins left="0.7" right="0.7" top="0.75" bottom="0.75" header="0.3" footer="0.3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新宿支店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2020-04-01T05:53:57Z</dcterms:created>
  <dcterms:modified xsi:type="dcterms:W3CDTF">2020-04-01T11:02:03Z</dcterms:modified>
</cp:coreProperties>
</file>