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完成ファイル\"/>
    </mc:Choice>
  </mc:AlternateContent>
  <xr:revisionPtr revIDLastSave="0" documentId="13_ncr:1_{264CBE08-B0C5-4B23-9824-8B43855748F7}" xr6:coauthVersionLast="36" xr6:coauthVersionMax="44" xr10:uidLastSave="{00000000-0000-0000-0000-000000000000}"/>
  <bookViews>
    <workbookView xWindow="0" yWindow="0" windowWidth="15330" windowHeight="4380" xr2:uid="{007E9998-D0EF-47CE-BC65-C9FC07C8F528}"/>
  </bookViews>
  <sheets>
    <sheet name="田中ストア" sheetId="2" r:id="rId1"/>
    <sheet name="東ストア" sheetId="3" r:id="rId2"/>
    <sheet name="小林ストア" sheetId="4" r:id="rId3"/>
    <sheet name="集計" sheetId="5" r:id="rId4"/>
    <sheet name="請求書" sheetId="1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D5" i="5"/>
  <c r="E5" i="5"/>
  <c r="F5" i="5"/>
  <c r="G5" i="5"/>
  <c r="D6" i="5"/>
  <c r="E6" i="5"/>
  <c r="F6" i="5"/>
  <c r="G6" i="5"/>
  <c r="D7" i="5"/>
  <c r="E7" i="5"/>
  <c r="F7" i="5"/>
  <c r="H7" i="5" s="1"/>
  <c r="G7" i="5"/>
  <c r="D8" i="5"/>
  <c r="E8" i="5"/>
  <c r="F8" i="5"/>
  <c r="G8" i="5"/>
  <c r="D9" i="5"/>
  <c r="E9" i="5"/>
  <c r="F9" i="5"/>
  <c r="G9" i="5"/>
  <c r="D10" i="5"/>
  <c r="E10" i="5"/>
  <c r="F10" i="5"/>
  <c r="G10" i="5"/>
  <c r="C6" i="5"/>
  <c r="C7" i="5"/>
  <c r="C8" i="5"/>
  <c r="C9" i="5"/>
  <c r="C10" i="5"/>
  <c r="C5" i="5"/>
  <c r="D11" i="5"/>
  <c r="F11" i="5" l="1"/>
  <c r="E11" i="5"/>
  <c r="H10" i="5"/>
  <c r="H6" i="5"/>
  <c r="H5" i="5"/>
  <c r="H9" i="5"/>
  <c r="G11" i="5"/>
  <c r="H8" i="5"/>
  <c r="C11" i="5"/>
  <c r="G11" i="4"/>
  <c r="F11" i="4"/>
  <c r="E11" i="4"/>
  <c r="D11" i="4"/>
  <c r="C11" i="4"/>
  <c r="H10" i="4"/>
  <c r="H9" i="4"/>
  <c r="H8" i="4"/>
  <c r="H7" i="4"/>
  <c r="H6" i="4"/>
  <c r="H5" i="4"/>
  <c r="G11" i="3"/>
  <c r="F11" i="3"/>
  <c r="E11" i="3"/>
  <c r="D11" i="3"/>
  <c r="C11" i="3"/>
  <c r="H10" i="3"/>
  <c r="H9" i="3"/>
  <c r="H8" i="3"/>
  <c r="H7" i="3"/>
  <c r="H6" i="3"/>
  <c r="H5" i="3"/>
  <c r="G11" i="2"/>
  <c r="F11" i="2"/>
  <c r="E11" i="2"/>
  <c r="D11" i="2"/>
  <c r="C11" i="2"/>
  <c r="H10" i="2"/>
  <c r="G27" i="1" s="1"/>
  <c r="H27" i="1" s="1"/>
  <c r="H9" i="2"/>
  <c r="G26" i="1" s="1"/>
  <c r="H26" i="1" s="1"/>
  <c r="H8" i="2"/>
  <c r="G25" i="1" s="1"/>
  <c r="H7" i="2"/>
  <c r="G24" i="1" s="1"/>
  <c r="H24" i="1" s="1"/>
  <c r="H6" i="2"/>
  <c r="G23" i="1" s="1"/>
  <c r="H23" i="1" s="1"/>
  <c r="H5" i="2"/>
  <c r="G22" i="1" s="1"/>
  <c r="H22" i="1" s="1"/>
  <c r="H25" i="1"/>
  <c r="H28" i="1" l="1"/>
  <c r="H11" i="4"/>
  <c r="H29" i="1"/>
  <c r="H30" i="1" s="1"/>
  <c r="E16" i="1" s="1"/>
  <c r="H11" i="2"/>
  <c r="H11" i="5"/>
  <c r="H11" i="3"/>
</calcChain>
</file>

<file path=xl/sharedStrings.xml><?xml version="1.0" encoding="utf-8"?>
<sst xmlns="http://schemas.openxmlformats.org/spreadsheetml/2006/main" count="98" uniqueCount="42">
  <si>
    <t>No.03015</t>
    <phoneticPr fontId="2"/>
  </si>
  <si>
    <t>御中</t>
    <rPh sb="0" eb="2">
      <t>オンチュウ</t>
    </rPh>
    <phoneticPr fontId="2"/>
  </si>
  <si>
    <t>販売部長　山田　大祐</t>
    <rPh sb="0" eb="2">
      <t>ハンバイ</t>
    </rPh>
    <rPh sb="2" eb="4">
      <t>ブチョウ</t>
    </rPh>
    <rPh sb="5" eb="7">
      <t>ヤマダ</t>
    </rPh>
    <rPh sb="8" eb="10">
      <t>ダイスケ</t>
    </rPh>
    <phoneticPr fontId="2"/>
  </si>
  <si>
    <t>〒112-0013</t>
    <phoneticPr fontId="2"/>
  </si>
  <si>
    <t>東京都文京区音羽X-X-X</t>
    <rPh sb="0" eb="3">
      <t>トウキョウト</t>
    </rPh>
    <rPh sb="3" eb="6">
      <t>ブンキョウク</t>
    </rPh>
    <rPh sb="6" eb="8">
      <t>オトワ</t>
    </rPh>
    <phoneticPr fontId="2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</si>
  <si>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2"/>
  </si>
  <si>
    <t>TEL 03-5395-XXXX</t>
    <phoneticPr fontId="2"/>
  </si>
  <si>
    <t>FAX 03-5395-XXXX</t>
    <phoneticPr fontId="2"/>
  </si>
  <si>
    <t>お振込先口座： 三陸銀行　文京支店　当座101XXX</t>
    <rPh sb="1" eb="3">
      <t>フリコミ</t>
    </rPh>
    <rPh sb="3" eb="4">
      <t>サキ</t>
    </rPh>
    <rPh sb="4" eb="6">
      <t>コウザ</t>
    </rPh>
    <rPh sb="8" eb="10">
      <t>サンリク</t>
    </rPh>
    <rPh sb="10" eb="12">
      <t>ギンコウ</t>
    </rPh>
    <rPh sb="13" eb="15">
      <t>ブンキョウ</t>
    </rPh>
    <rPh sb="15" eb="17">
      <t>シテン</t>
    </rPh>
    <rPh sb="18" eb="20">
      <t>トウザ</t>
    </rPh>
    <phoneticPr fontId="2"/>
  </si>
  <si>
    <t>No.</t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</si>
  <si>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</si>
  <si>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</si>
  <si>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</si>
  <si>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</si>
  <si>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ホワイトニングウォッシュ</t>
    <phoneticPr fontId="2"/>
  </si>
  <si>
    <t>ホワイトニングクレンジング</t>
    <phoneticPr fontId="2"/>
  </si>
  <si>
    <t>ホワイトニングローション</t>
    <phoneticPr fontId="2"/>
  </si>
  <si>
    <t>ホワイトニングモイスチャー</t>
    <phoneticPr fontId="2"/>
  </si>
  <si>
    <t>ホワイトニングエッセンス</t>
    <phoneticPr fontId="2"/>
  </si>
  <si>
    <t>トラベルセット</t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</si>
  <si>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</si>
  <si>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</si>
  <si>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合計金額</t>
    <rPh sb="0" eb="2">
      <t>ゴウケイ</t>
    </rPh>
    <rPh sb="2" eb="4">
      <t>キンガク</t>
    </rPh>
    <phoneticPr fontId="2"/>
  </si>
  <si>
    <t>備考</t>
    <rPh sb="0" eb="2">
      <t>ビコウ</t>
    </rPh>
    <phoneticPr fontId="2"/>
  </si>
  <si>
    <t>田中ストア</t>
    <rPh sb="0" eb="2">
      <t>タナカ</t>
    </rPh>
    <phoneticPr fontId="2"/>
  </si>
  <si>
    <t>単位：個</t>
    <rPh sb="0" eb="2">
      <t>タンイ</t>
    </rPh>
    <rPh sb="3" eb="4">
      <t>コ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</si>
  <si>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</si>
  <si>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</si>
  <si>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</si>
  <si>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</si>
  <si>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第5週</t>
    <rPh sb="0" eb="1">
      <t>ダイ</t>
    </rPh>
    <rPh sb="2" eb="3">
      <t>シュウ</t>
    </rPh>
    <phoneticPr fontId="2"/>
  </si>
  <si>
    <t>合計</t>
    <rPh sb="0" eb="2">
      <t>ゴウケイ</t>
    </rPh>
    <phoneticPr fontId="2"/>
  </si>
  <si>
    <t>東ストア</t>
    <rPh sb="0" eb="1">
      <t>ヒガシ</t>
    </rPh>
    <phoneticPr fontId="2"/>
  </si>
  <si>
    <t>小林ストア</t>
    <rPh sb="0" eb="2">
      <t>コバヤシ</t>
    </rPh>
    <phoneticPr fontId="2"/>
  </si>
  <si>
    <t>集計</t>
    <rPh sb="0" eb="2">
      <t>シュウケイ</t>
    </rPh>
    <phoneticPr fontId="2"/>
  </si>
  <si>
    <t>FOM Cosme株式会社</t>
    <rPh sb="9" eb="11">
      <t>カブシキ</t>
    </rPh>
    <rPh sb="11" eb="13">
      <t>カイシャ</t>
    </rPh>
    <phoneticPr fontId="2"/>
  </si>
  <si>
    <t>ご請求書</t>
    <rPh sb="1" eb="4">
      <t>セイキュウショ</t>
    </rPh>
    <phoneticPr fontId="2"/>
  </si>
  <si>
    <t>おとわビル10階</t>
    <rPh sb="7" eb="8">
      <t>カイ</t>
    </rPh>
    <phoneticPr fontId="2"/>
  </si>
  <si>
    <t>お振込期日： 2020年8月31日</t>
    <rPh sb="1" eb="3">
      <t>フリコミ</t>
    </rPh>
    <rPh sb="3" eb="5">
      <t>キジツ</t>
    </rPh>
    <rPh sb="11" eb="12">
      <t>ネン</t>
    </rPh>
    <rPh sb="13" eb="14">
      <t>ガツ</t>
    </rPh>
    <rPh sb="16" eb="17">
      <t>ニチ</t>
    </rPh>
    <phoneticPr fontId="2"/>
  </si>
  <si>
    <t>ご請求金額</t>
    <rPh sb="1" eb="3">
      <t>セイキュウ</t>
    </rPh>
    <rPh sb="3" eb="5">
      <t>キンガク</t>
    </rPh>
    <phoneticPr fontId="2"/>
  </si>
  <si>
    <t>以下のとおり、ご請求申し上げます。</t>
    <rPh sb="0" eb="2">
      <t>イカ</t>
    </rPh>
    <rPh sb="8" eb="10">
      <t>セイキュウ</t>
    </rPh>
    <rPh sb="10" eb="11">
      <t>モウ</t>
    </rPh>
    <rPh sb="12" eb="13">
      <t>ア</t>
    </rPh>
    <phoneticPr fontId="2"/>
  </si>
  <si>
    <t>ホワイトニング化粧品　6月 販売数</t>
    <rPh sb="7" eb="10">
      <t>ケショウヒン</t>
    </rPh>
    <rPh sb="12" eb="13">
      <t>ガツ</t>
    </rPh>
    <rPh sb="14" eb="16">
      <t>ハンバイ</t>
    </rPh>
    <rPh sb="16" eb="17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</si>
</sst>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2"/>
      <color theme="0"/>
      <name val="游ゴシック"/>
      <family val="3"/>
      <charset val="128"/>
      <scheme val="minor"/>
    </font>
    <font>
      <sz val="14"/>
      <color theme="1"/>
      <name val="HGS創英ﾌﾟﾚｾﾞﾝｽEB"/>
      <family val="1"/>
      <charset val="128"/>
    </font>
    <font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6"/>
      <color theme="1"/>
      <name val="HGP明朝E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3" borderId="6" xfId="0" applyFont="1" applyFill="1" applyBorder="1">
      <alignment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0" fillId="0" borderId="11" xfId="0" applyBorder="1">
      <alignment vertical="center"/>
    </xf>
    <xf numFmtId="38" fontId="0" fillId="0" borderId="14" xfId="1" applyFont="1" applyBorder="1">
      <alignment vertical="center"/>
    </xf>
    <xf numFmtId="0" fontId="0" fillId="0" borderId="14" xfId="0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Border="1">
      <alignment vertical="center"/>
    </xf>
    <xf numFmtId="38" fontId="0" fillId="0" borderId="19" xfId="1" applyFont="1" applyBorder="1">
      <alignment vertical="center"/>
    </xf>
    <xf numFmtId="0" fontId="0" fillId="0" borderId="19" xfId="0" applyBorder="1">
      <alignment vertical="center"/>
    </xf>
    <xf numFmtId="38" fontId="0" fillId="0" borderId="20" xfId="1" applyFont="1" applyBorder="1">
      <alignment vertical="center"/>
    </xf>
    <xf numFmtId="0" fontId="11" fillId="3" borderId="21" xfId="0" applyFont="1" applyFill="1" applyBorder="1" applyAlignment="1">
      <alignment horizontal="left" vertical="center" indent="1"/>
    </xf>
    <xf numFmtId="0" fontId="11" fillId="3" borderId="8" xfId="0" applyFont="1" applyFill="1" applyBorder="1">
      <alignment vertical="center"/>
    </xf>
    <xf numFmtId="38" fontId="0" fillId="0" borderId="10" xfId="1" applyFont="1" applyBorder="1">
      <alignment vertical="center"/>
    </xf>
    <xf numFmtId="0" fontId="11" fillId="3" borderId="22" xfId="0" applyFont="1" applyFill="1" applyBorder="1" applyAlignment="1">
      <alignment horizontal="left" vertical="center" indent="1"/>
    </xf>
    <xf numFmtId="9" fontId="11" fillId="3" borderId="13" xfId="3" applyFont="1" applyFill="1" applyBorder="1" applyAlignment="1">
      <alignment horizontal="left" vertical="center"/>
    </xf>
    <xf numFmtId="0" fontId="11" fillId="3" borderId="23" xfId="0" applyFont="1" applyFill="1" applyBorder="1" applyAlignment="1">
      <alignment horizontal="left" vertical="center" indent="1"/>
    </xf>
    <xf numFmtId="0" fontId="11" fillId="3" borderId="18" xfId="0" applyFont="1" applyFill="1" applyBorder="1">
      <alignment vertical="center"/>
    </xf>
    <xf numFmtId="0" fontId="12" fillId="0" borderId="0" xfId="0" applyFont="1">
      <alignment vertical="center"/>
    </xf>
    <xf numFmtId="0" fontId="0" fillId="0" borderId="0" xfId="0" applyAlignment="1">
      <alignment horizontal="right" vertical="center"/>
    </xf>
    <xf numFmtId="0" fontId="11" fillId="4" borderId="31" xfId="0" applyFont="1" applyFill="1" applyBorder="1" applyAlignment="1">
      <alignment horizontal="center" vertical="center"/>
    </xf>
    <xf numFmtId="0" fontId="0" fillId="0" borderId="32" xfId="0" applyBorder="1">
      <alignment vertical="center"/>
    </xf>
    <xf numFmtId="0" fontId="0" fillId="0" borderId="31" xfId="0" applyBorder="1">
      <alignment vertical="center"/>
    </xf>
    <xf numFmtId="0" fontId="11" fillId="4" borderId="32" xfId="0" applyFont="1" applyFill="1" applyBorder="1" applyAlignment="1">
      <alignment horizontal="center" vertical="center"/>
    </xf>
    <xf numFmtId="0" fontId="11" fillId="0" borderId="32" xfId="0" applyFont="1" applyBorder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9" fillId="0" borderId="4" xfId="2" applyFont="1" applyBorder="1">
      <alignment vertical="center"/>
    </xf>
    <xf numFmtId="6" fontId="9" fillId="0" borderId="5" xfId="2" applyFont="1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24" xfId="0" applyBorder="1" applyAlignment="1">
      <alignment vertical="top"/>
    </xf>
    <xf numFmtId="0" fontId="0" fillId="0" borderId="25" xfId="0" applyBorder="1" applyAlignment="1">
      <alignment vertical="top"/>
    </xf>
    <xf numFmtId="0" fontId="0" fillId="0" borderId="26" xfId="0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28" xfId="0" applyBorder="1" applyAlignment="1">
      <alignment vertical="top"/>
    </xf>
    <xf numFmtId="0" fontId="0" fillId="0" borderId="29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30" xfId="0" applyBorder="1" applyAlignment="1">
      <alignment vertical="top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19604-4120-48F0-85EB-455A5E2ED0D3}">
  <dimension ref="B2:H11"/>
  <sheetViews>
    <sheetView tabSelected="1" workbookViewId="0"/>
  </sheetViews>
  <sheetFormatPr defaultRowHeight="18.75" x14ac:dyDescent="0.4"/>
  <cols>
    <col min="1" max="1" width="1.625" customWidth="1"/>
    <col min="2" max="2" width="25.625" customWidth="1"/>
    <col min="3" max="7" width="7.625" customWidth="1"/>
    <col min="8" max="8" width="10.625" customWidth="1"/>
  </cols>
  <sheetData>
    <row r="2" spans="2:8" x14ac:dyDescent="0.4">
      <c r="B2" s="25" t="s">
        <v>41</v>
      </c>
      <c r="H2" s="26" t="s">
        <v>24</v>
      </c>
    </row>
    <row r="3" spans="2:8" x14ac:dyDescent="0.4">
      <c r="H3" s="26" t="s">
        <v>25</v>
      </c>
    </row>
    <row r="4" spans="2:8" ht="19.5" thickBot="1" x14ac:dyDescent="0.45">
      <c r="B4" s="27" t="s">
        <v>10</v>
      </c>
      <c r="C4" s="27" t="s">
        <v>26</v>
      </c>
      <c r="D4" s="27" t="s">
        <v>27</v>
      </c>
      <c r="E4" s="27" t="s">
        <v>28</v>
      </c>
      <c r="F4" s="27" t="s">
        <v>29</v>
      </c>
      <c r="G4" s="27" t="s">
        <v>30</v>
      </c>
      <c r="H4" s="27" t="s">
        <v>31</v>
      </c>
    </row>
    <row r="5" spans="2:8" ht="19.5" thickTop="1" x14ac:dyDescent="0.4">
      <c r="B5" s="28" t="s">
        <v>14</v>
      </c>
      <c r="C5" s="28">
        <v>13</v>
      </c>
      <c r="D5" s="28">
        <v>6</v>
      </c>
      <c r="E5" s="28">
        <v>7</v>
      </c>
      <c r="F5" s="28">
        <v>13</v>
      </c>
      <c r="G5" s="28">
        <v>6</v>
      </c>
      <c r="H5" s="28">
        <f>SUM(C5:G5)</f>
        <v>45</v>
      </c>
    </row>
    <row r="6" spans="2:8" x14ac:dyDescent="0.4">
      <c r="B6" s="12" t="s">
        <v>15</v>
      </c>
      <c r="C6" s="12">
        <v>11</v>
      </c>
      <c r="D6" s="12">
        <v>9</v>
      </c>
      <c r="E6" s="12">
        <v>10</v>
      </c>
      <c r="F6" s="12">
        <v>8</v>
      </c>
      <c r="G6" s="12">
        <v>9</v>
      </c>
      <c r="H6" s="12">
        <f t="shared" ref="H6:H10" si="0">SUM(C6:G6)</f>
        <v>47</v>
      </c>
    </row>
    <row r="7" spans="2:8" x14ac:dyDescent="0.4">
      <c r="B7" s="12" t="s">
        <v>16</v>
      </c>
      <c r="C7" s="12">
        <v>15</v>
      </c>
      <c r="D7" s="12">
        <v>11</v>
      </c>
      <c r="E7" s="12">
        <v>13</v>
      </c>
      <c r="F7" s="12">
        <v>9</v>
      </c>
      <c r="G7" s="12">
        <v>10</v>
      </c>
      <c r="H7" s="12">
        <f t="shared" si="0"/>
        <v>58</v>
      </c>
    </row>
    <row r="8" spans="2:8" x14ac:dyDescent="0.4">
      <c r="B8" s="12" t="s">
        <v>17</v>
      </c>
      <c r="C8" s="12">
        <v>9</v>
      </c>
      <c r="D8" s="12">
        <v>17</v>
      </c>
      <c r="E8" s="12">
        <v>20</v>
      </c>
      <c r="F8" s="12">
        <v>9</v>
      </c>
      <c r="G8" s="12">
        <v>8</v>
      </c>
      <c r="H8" s="12">
        <f t="shared" si="0"/>
        <v>63</v>
      </c>
    </row>
    <row r="9" spans="2:8" x14ac:dyDescent="0.4">
      <c r="B9" s="12" t="s">
        <v>18</v>
      </c>
      <c r="C9" s="12">
        <v>4</v>
      </c>
      <c r="D9" s="12">
        <v>5</v>
      </c>
      <c r="E9" s="12">
        <v>6</v>
      </c>
      <c r="F9" s="12">
        <v>4</v>
      </c>
      <c r="G9" s="12">
        <v>3</v>
      </c>
      <c r="H9" s="12">
        <f t="shared" si="0"/>
        <v>22</v>
      </c>
    </row>
    <row r="10" spans="2:8" ht="19.5" thickBot="1" x14ac:dyDescent="0.45">
      <c r="B10" s="29" t="s">
        <v>19</v>
      </c>
      <c r="C10" s="29">
        <v>4</v>
      </c>
      <c r="D10" s="29">
        <v>5</v>
      </c>
      <c r="E10" s="29">
        <v>3</v>
      </c>
      <c r="F10" s="29">
        <v>3</v>
      </c>
      <c r="G10" s="29">
        <v>3</v>
      </c>
      <c r="H10" s="29">
        <f t="shared" si="0"/>
        <v>18</v>
      </c>
    </row>
    <row r="11" spans="2:8" ht="19.5" thickTop="1" x14ac:dyDescent="0.4">
      <c r="B11" s="30" t="s">
        <v>31</v>
      </c>
      <c r="C11" s="31">
        <f>SUM(C5:C10)</f>
        <v>56</v>
      </c>
      <c r="D11" s="31">
        <f t="shared" ref="D11:G11" si="1">SUM(D5:D10)</f>
        <v>53</v>
      </c>
      <c r="E11" s="31">
        <f t="shared" si="1"/>
        <v>59</v>
      </c>
      <c r="F11" s="31">
        <f t="shared" si="1"/>
        <v>46</v>
      </c>
      <c r="G11" s="31">
        <f t="shared" si="1"/>
        <v>39</v>
      </c>
      <c r="H11" s="31">
        <f>SUM(C11:G11)</f>
        <v>253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BCD1E-D306-4091-9C51-220B8875CF8D}">
  <dimension ref="B2:H11"/>
  <sheetViews>
    <sheetView workbookViewId="0"/>
  </sheetViews>
  <sheetFormatPr defaultRowHeight="18.75" x14ac:dyDescent="0.4"/>
  <cols>
    <col min="1" max="1" width="1.625" customWidth="1"/>
    <col min="2" max="2" width="25.625" customWidth="1"/>
    <col min="3" max="7" width="7.625" customWidth="1"/>
    <col min="8" max="8" width="10.625" customWidth="1"/>
  </cols>
  <sheetData>
    <row r="2" spans="2:8" x14ac:dyDescent="0.4">
      <c r="B2" s="25" t="s">
        <v>41</v>
      </c>
      <c r="H2" s="26" t="s">
        <v>32</v>
      </c>
    </row>
    <row r="3" spans="2:8" x14ac:dyDescent="0.4">
      <c r="H3" s="26" t="s">
        <v>25</v>
      </c>
    </row>
    <row r="4" spans="2:8" ht="19.5" thickBot="1" x14ac:dyDescent="0.45">
      <c r="B4" s="27" t="s">
        <v>10</v>
      </c>
      <c r="C4" s="27" t="s">
        <v>26</v>
      </c>
      <c r="D4" s="27" t="s">
        <v>27</v>
      </c>
      <c r="E4" s="27" t="s">
        <v>28</v>
      </c>
      <c r="F4" s="27" t="s">
        <v>29</v>
      </c>
      <c r="G4" s="27" t="s">
        <v>30</v>
      </c>
      <c r="H4" s="27" t="s">
        <v>31</v>
      </c>
    </row>
    <row r="5" spans="2:8" ht="19.5" thickTop="1" x14ac:dyDescent="0.4">
      <c r="B5" s="28" t="s">
        <v>14</v>
      </c>
      <c r="C5" s="28">
        <v>6</v>
      </c>
      <c r="D5" s="28">
        <v>9</v>
      </c>
      <c r="E5" s="28">
        <v>8</v>
      </c>
      <c r="F5" s="28">
        <v>10</v>
      </c>
      <c r="G5" s="28">
        <v>6</v>
      </c>
      <c r="H5" s="28">
        <f>SUM(C5:G5)</f>
        <v>39</v>
      </c>
    </row>
    <row r="6" spans="2:8" x14ac:dyDescent="0.4">
      <c r="B6" s="12" t="s">
        <v>15</v>
      </c>
      <c r="C6" s="12">
        <v>11</v>
      </c>
      <c r="D6" s="12">
        <v>10</v>
      </c>
      <c r="E6" s="12">
        <v>8</v>
      </c>
      <c r="F6" s="12">
        <v>12</v>
      </c>
      <c r="G6" s="12">
        <v>11</v>
      </c>
      <c r="H6" s="12">
        <f t="shared" ref="H6:H11" si="0">SUM(C6:G6)</f>
        <v>52</v>
      </c>
    </row>
    <row r="7" spans="2:8" x14ac:dyDescent="0.4">
      <c r="B7" s="12" t="s">
        <v>16</v>
      </c>
      <c r="C7" s="12">
        <v>12</v>
      </c>
      <c r="D7" s="12">
        <v>11</v>
      </c>
      <c r="E7" s="12">
        <v>14</v>
      </c>
      <c r="F7" s="12">
        <v>14</v>
      </c>
      <c r="G7" s="12">
        <v>13</v>
      </c>
      <c r="H7" s="12">
        <f t="shared" si="0"/>
        <v>64</v>
      </c>
    </row>
    <row r="8" spans="2:8" x14ac:dyDescent="0.4">
      <c r="B8" s="12" t="s">
        <v>17</v>
      </c>
      <c r="C8" s="12">
        <v>9</v>
      </c>
      <c r="D8" s="12">
        <v>12</v>
      </c>
      <c r="E8" s="12">
        <v>10</v>
      </c>
      <c r="F8" s="12">
        <v>9</v>
      </c>
      <c r="G8" s="12">
        <v>9</v>
      </c>
      <c r="H8" s="12">
        <f t="shared" si="0"/>
        <v>49</v>
      </c>
    </row>
    <row r="9" spans="2:8" x14ac:dyDescent="0.4">
      <c r="B9" s="12" t="s">
        <v>18</v>
      </c>
      <c r="C9" s="12">
        <v>7</v>
      </c>
      <c r="D9" s="12">
        <v>6</v>
      </c>
      <c r="E9" s="12">
        <v>11</v>
      </c>
      <c r="F9" s="12">
        <v>8</v>
      </c>
      <c r="G9" s="12">
        <v>6</v>
      </c>
      <c r="H9" s="12">
        <f t="shared" si="0"/>
        <v>38</v>
      </c>
    </row>
    <row r="10" spans="2:8" ht="19.5" thickBot="1" x14ac:dyDescent="0.45">
      <c r="B10" s="29" t="s">
        <v>19</v>
      </c>
      <c r="C10" s="29">
        <v>6</v>
      </c>
      <c r="D10" s="29">
        <v>4</v>
      </c>
      <c r="E10" s="29">
        <v>5</v>
      </c>
      <c r="F10" s="29">
        <v>4</v>
      </c>
      <c r="G10" s="29">
        <v>4</v>
      </c>
      <c r="H10" s="29">
        <f t="shared" si="0"/>
        <v>23</v>
      </c>
    </row>
    <row r="11" spans="2:8" ht="19.5" thickTop="1" x14ac:dyDescent="0.4">
      <c r="B11" s="30" t="s">
        <v>31</v>
      </c>
      <c r="C11" s="31">
        <f>SUM(C5:C10)</f>
        <v>51</v>
      </c>
      <c r="D11" s="31">
        <f t="shared" ref="D11:G11" si="1">SUM(D5:D10)</f>
        <v>52</v>
      </c>
      <c r="E11" s="31">
        <f t="shared" si="1"/>
        <v>56</v>
      </c>
      <c r="F11" s="31">
        <f t="shared" si="1"/>
        <v>57</v>
      </c>
      <c r="G11" s="31">
        <f t="shared" si="1"/>
        <v>49</v>
      </c>
      <c r="H11" s="31">
        <f t="shared" si="0"/>
        <v>265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6F692-B320-40A8-AF98-35533FA597F1}">
  <dimension ref="B2:H11"/>
  <sheetViews>
    <sheetView workbookViewId="0"/>
  </sheetViews>
  <sheetFormatPr defaultRowHeight="18.75" x14ac:dyDescent="0.4"/>
  <cols>
    <col min="1" max="1" width="1.625" customWidth="1"/>
    <col min="2" max="2" width="25.625" customWidth="1"/>
    <col min="3" max="7" width="7.625" customWidth="1"/>
    <col min="8" max="8" width="10.625" customWidth="1"/>
  </cols>
  <sheetData>
    <row r="2" spans="2:8" x14ac:dyDescent="0.4">
      <c r="B2" s="25" t="s">
        <v>41</v>
      </c>
      <c r="H2" s="26" t="s">
        <v>33</v>
      </c>
    </row>
    <row r="3" spans="2:8" x14ac:dyDescent="0.4">
      <c r="H3" s="26" t="s">
        <v>25</v>
      </c>
    </row>
    <row r="4" spans="2:8" ht="19.5" thickBot="1" x14ac:dyDescent="0.45">
      <c r="B4" s="27" t="s">
        <v>10</v>
      </c>
      <c r="C4" s="27" t="s">
        <v>26</v>
      </c>
      <c r="D4" s="27" t="s">
        <v>27</v>
      </c>
      <c r="E4" s="27" t="s">
        <v>28</v>
      </c>
      <c r="F4" s="27" t="s">
        <v>29</v>
      </c>
      <c r="G4" s="27" t="s">
        <v>30</v>
      </c>
      <c r="H4" s="27" t="s">
        <v>31</v>
      </c>
    </row>
    <row r="5" spans="2:8" ht="19.5" thickTop="1" x14ac:dyDescent="0.4">
      <c r="B5" s="28" t="s">
        <v>14</v>
      </c>
      <c r="C5" s="28">
        <v>7</v>
      </c>
      <c r="D5" s="28">
        <v>5</v>
      </c>
      <c r="E5" s="28">
        <v>4</v>
      </c>
      <c r="F5" s="28">
        <v>7</v>
      </c>
      <c r="G5" s="28">
        <v>6</v>
      </c>
      <c r="H5" s="28">
        <f>SUM(C5:G5)</f>
        <v>29</v>
      </c>
    </row>
    <row r="6" spans="2:8" x14ac:dyDescent="0.4">
      <c r="B6" s="12" t="s">
        <v>15</v>
      </c>
      <c r="C6" s="12">
        <v>8</v>
      </c>
      <c r="D6" s="12">
        <v>10</v>
      </c>
      <c r="E6" s="12">
        <v>8</v>
      </c>
      <c r="F6" s="12">
        <v>9</v>
      </c>
      <c r="G6" s="12">
        <v>8</v>
      </c>
      <c r="H6" s="12">
        <f t="shared" ref="H6:H11" si="0">SUM(C6:G6)</f>
        <v>43</v>
      </c>
    </row>
    <row r="7" spans="2:8" x14ac:dyDescent="0.4">
      <c r="B7" s="12" t="s">
        <v>16</v>
      </c>
      <c r="C7" s="12">
        <v>15</v>
      </c>
      <c r="D7" s="12">
        <v>11</v>
      </c>
      <c r="E7" s="12">
        <v>15</v>
      </c>
      <c r="F7" s="12">
        <v>13</v>
      </c>
      <c r="G7" s="12">
        <v>14</v>
      </c>
      <c r="H7" s="12">
        <f t="shared" si="0"/>
        <v>68</v>
      </c>
    </row>
    <row r="8" spans="2:8" x14ac:dyDescent="0.4">
      <c r="B8" s="12" t="s">
        <v>17</v>
      </c>
      <c r="C8" s="12">
        <v>9</v>
      </c>
      <c r="D8" s="12">
        <v>12</v>
      </c>
      <c r="E8" s="12">
        <v>13</v>
      </c>
      <c r="F8" s="12">
        <v>13</v>
      </c>
      <c r="G8" s="12">
        <v>12</v>
      </c>
      <c r="H8" s="12">
        <f t="shared" si="0"/>
        <v>59</v>
      </c>
    </row>
    <row r="9" spans="2:8" x14ac:dyDescent="0.4">
      <c r="B9" s="12" t="s">
        <v>18</v>
      </c>
      <c r="C9" s="12">
        <v>6</v>
      </c>
      <c r="D9" s="12">
        <v>7</v>
      </c>
      <c r="E9" s="12">
        <v>8</v>
      </c>
      <c r="F9" s="12">
        <v>6</v>
      </c>
      <c r="G9" s="12">
        <v>7</v>
      </c>
      <c r="H9" s="12">
        <f t="shared" si="0"/>
        <v>34</v>
      </c>
    </row>
    <row r="10" spans="2:8" ht="19.5" thickBot="1" x14ac:dyDescent="0.45">
      <c r="B10" s="29" t="s">
        <v>19</v>
      </c>
      <c r="C10" s="29">
        <v>5</v>
      </c>
      <c r="D10" s="29">
        <v>4</v>
      </c>
      <c r="E10" s="29">
        <v>6</v>
      </c>
      <c r="F10" s="29">
        <v>7</v>
      </c>
      <c r="G10" s="29">
        <v>5</v>
      </c>
      <c r="H10" s="29">
        <f t="shared" si="0"/>
        <v>27</v>
      </c>
    </row>
    <row r="11" spans="2:8" ht="19.5" thickTop="1" x14ac:dyDescent="0.4">
      <c r="B11" s="30" t="s">
        <v>31</v>
      </c>
      <c r="C11" s="31">
        <f>SUM(C5:C10)</f>
        <v>50</v>
      </c>
      <c r="D11" s="31">
        <f t="shared" ref="D11:G11" si="1">SUM(D5:D10)</f>
        <v>49</v>
      </c>
      <c r="E11" s="31">
        <f t="shared" si="1"/>
        <v>54</v>
      </c>
      <c r="F11" s="31">
        <f t="shared" si="1"/>
        <v>55</v>
      </c>
      <c r="G11" s="31">
        <f t="shared" si="1"/>
        <v>52</v>
      </c>
      <c r="H11" s="31">
        <f t="shared" si="0"/>
        <v>260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95B9D-088B-4944-AC48-E7EBE610E79E}">
  <dimension ref="B2:H11"/>
  <sheetViews>
    <sheetView workbookViewId="0"/>
  </sheetViews>
  <sheetFormatPr defaultRowHeight="18.75" x14ac:dyDescent="0.4"/>
  <cols>
    <col min="1" max="1" width="1.625" customWidth="1"/>
    <col min="2" max="2" width="25.625" customWidth="1"/>
    <col min="3" max="7" width="7.625" customWidth="1"/>
    <col min="8" max="8" width="10.625" customWidth="1"/>
  </cols>
  <sheetData>
    <row r="2" spans="2:8" x14ac:dyDescent="0.4">
      <c r="B2" s="25" t="s">
        <v>41</v>
      </c>
      <c r="H2" s="26" t="s">
        <v>34</v>
      </c>
    </row>
    <row r="3" spans="2:8" x14ac:dyDescent="0.4">
      <c r="H3" s="26" t="s">
        <v>25</v>
      </c>
    </row>
    <row r="4" spans="2:8" ht="19.5" thickBot="1" x14ac:dyDescent="0.45">
      <c r="B4" s="27" t="s">
        <v>10</v>
      </c>
      <c r="C4" s="27" t="s">
        <v>26</v>
      </c>
      <c r="D4" s="27" t="s">
        <v>27</v>
      </c>
      <c r="E4" s="27" t="s">
        <v>28</v>
      </c>
      <c r="F4" s="27" t="s">
        <v>29</v>
      </c>
      <c r="G4" s="27" t="s">
        <v>30</v>
      </c>
      <c r="H4" s="27" t="s">
        <v>31</v>
      </c>
    </row>
    <row r="5" spans="2:8" ht="19.5" thickTop="1" x14ac:dyDescent="0.4">
      <c r="B5" s="28" t="s">
        <v>14</v>
      </c>
      <c r="C5" s="28">
        <f>SUM(田中ストア:小林ストア!C5)</f>
        <v>26</v>
      </c>
      <c r="D5" s="28">
        <f>SUM(田中ストア:小林ストア!D5)</f>
        <v>20</v>
      </c>
      <c r="E5" s="28">
        <f>SUM(田中ストア:小林ストア!E5)</f>
        <v>19</v>
      </c>
      <c r="F5" s="28">
        <f>SUM(田中ストア:小林ストア!F5)</f>
        <v>30</v>
      </c>
      <c r="G5" s="28">
        <f>SUM(田中ストア:小林ストア!G5)</f>
        <v>18</v>
      </c>
      <c r="H5" s="28">
        <f>SUM(C5:G5)</f>
        <v>113</v>
      </c>
    </row>
    <row r="6" spans="2:8" x14ac:dyDescent="0.4">
      <c r="B6" s="12" t="s">
        <v>15</v>
      </c>
      <c r="C6" s="12">
        <f>SUM(田中ストア:小林ストア!C6)</f>
        <v>30</v>
      </c>
      <c r="D6" s="12">
        <f>SUM(田中ストア:小林ストア!D6)</f>
        <v>29</v>
      </c>
      <c r="E6" s="12">
        <f>SUM(田中ストア:小林ストア!E6)</f>
        <v>26</v>
      </c>
      <c r="F6" s="12">
        <f>SUM(田中ストア:小林ストア!F6)</f>
        <v>29</v>
      </c>
      <c r="G6" s="12">
        <f>SUM(田中ストア:小林ストア!G6)</f>
        <v>28</v>
      </c>
      <c r="H6" s="12">
        <f t="shared" ref="H6:H11" si="0">SUM(C6:G6)</f>
        <v>142</v>
      </c>
    </row>
    <row r="7" spans="2:8" x14ac:dyDescent="0.4">
      <c r="B7" s="12" t="s">
        <v>16</v>
      </c>
      <c r="C7" s="12">
        <f>SUM(田中ストア:小林ストア!C7)</f>
        <v>42</v>
      </c>
      <c r="D7" s="12">
        <f>SUM(田中ストア:小林ストア!D7)</f>
        <v>33</v>
      </c>
      <c r="E7" s="12">
        <f>SUM(田中ストア:小林ストア!E7)</f>
        <v>42</v>
      </c>
      <c r="F7" s="12">
        <f>SUM(田中ストア:小林ストア!F7)</f>
        <v>36</v>
      </c>
      <c r="G7" s="12">
        <f>SUM(田中ストア:小林ストア!G7)</f>
        <v>37</v>
      </c>
      <c r="H7" s="12">
        <f t="shared" si="0"/>
        <v>190</v>
      </c>
    </row>
    <row r="8" spans="2:8" x14ac:dyDescent="0.4">
      <c r="B8" s="12" t="s">
        <v>17</v>
      </c>
      <c r="C8" s="12">
        <f>SUM(田中ストア:小林ストア!C8)</f>
        <v>27</v>
      </c>
      <c r="D8" s="12">
        <f>SUM(田中ストア:小林ストア!D8)</f>
        <v>41</v>
      </c>
      <c r="E8" s="12">
        <f>SUM(田中ストア:小林ストア!E8)</f>
        <v>43</v>
      </c>
      <c r="F8" s="12">
        <f>SUM(田中ストア:小林ストア!F8)</f>
        <v>31</v>
      </c>
      <c r="G8" s="12">
        <f>SUM(田中ストア:小林ストア!G8)</f>
        <v>29</v>
      </c>
      <c r="H8" s="12">
        <f t="shared" si="0"/>
        <v>171</v>
      </c>
    </row>
    <row r="9" spans="2:8" x14ac:dyDescent="0.4">
      <c r="B9" s="12" t="s">
        <v>18</v>
      </c>
      <c r="C9" s="12">
        <f>SUM(田中ストア:小林ストア!C9)</f>
        <v>17</v>
      </c>
      <c r="D9" s="12">
        <f>SUM(田中ストア:小林ストア!D9)</f>
        <v>18</v>
      </c>
      <c r="E9" s="12">
        <f>SUM(田中ストア:小林ストア!E9)</f>
        <v>25</v>
      </c>
      <c r="F9" s="12">
        <f>SUM(田中ストア:小林ストア!F9)</f>
        <v>18</v>
      </c>
      <c r="G9" s="12">
        <f>SUM(田中ストア:小林ストア!G9)</f>
        <v>16</v>
      </c>
      <c r="H9" s="12">
        <f t="shared" si="0"/>
        <v>94</v>
      </c>
    </row>
    <row r="10" spans="2:8" ht="19.5" thickBot="1" x14ac:dyDescent="0.45">
      <c r="B10" s="29" t="s">
        <v>19</v>
      </c>
      <c r="C10" s="29">
        <f>SUM(田中ストア:小林ストア!C10)</f>
        <v>15</v>
      </c>
      <c r="D10" s="29">
        <f>SUM(田中ストア:小林ストア!D10)</f>
        <v>13</v>
      </c>
      <c r="E10" s="29">
        <f>SUM(田中ストア:小林ストア!E10)</f>
        <v>14</v>
      </c>
      <c r="F10" s="29">
        <f>SUM(田中ストア:小林ストア!F10)</f>
        <v>14</v>
      </c>
      <c r="G10" s="29">
        <f>SUM(田中ストア:小林ストア!G10)</f>
        <v>12</v>
      </c>
      <c r="H10" s="29">
        <f t="shared" si="0"/>
        <v>68</v>
      </c>
    </row>
    <row r="11" spans="2:8" ht="19.5" thickTop="1" x14ac:dyDescent="0.4">
      <c r="B11" s="30" t="s">
        <v>31</v>
      </c>
      <c r="C11" s="31">
        <f>SUM(C5:C10)</f>
        <v>157</v>
      </c>
      <c r="D11" s="31">
        <f t="shared" ref="D11:G11" si="1">SUM(D5:D10)</f>
        <v>154</v>
      </c>
      <c r="E11" s="31">
        <f t="shared" si="1"/>
        <v>169</v>
      </c>
      <c r="F11" s="31">
        <f t="shared" si="1"/>
        <v>158</v>
      </c>
      <c r="G11" s="31">
        <f t="shared" si="1"/>
        <v>140</v>
      </c>
      <c r="H11" s="31">
        <f t="shared" si="0"/>
        <v>778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80AEA-C8C5-4771-A6AF-EBE5FF19859B}">
  <sheetPr>
    <tabColor theme="8"/>
  </sheetPr>
  <dimension ref="B1:I38"/>
  <sheetViews>
    <sheetView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4.625" customWidth="1"/>
    <col min="4" max="4" width="18.625" customWidth="1"/>
    <col min="5" max="5" width="6.625" customWidth="1"/>
    <col min="9" max="9" width="12.625" customWidth="1"/>
  </cols>
  <sheetData>
    <row r="1" spans="2:9" x14ac:dyDescent="0.4">
      <c r="H1" s="32" t="s">
        <v>0</v>
      </c>
      <c r="I1" s="32"/>
    </row>
    <row r="2" spans="2:9" x14ac:dyDescent="0.4">
      <c r="H2" s="33">
        <v>44015</v>
      </c>
      <c r="I2" s="33"/>
    </row>
    <row r="4" spans="2:9" ht="35.25" x14ac:dyDescent="0.4">
      <c r="B4" s="34" t="s">
        <v>36</v>
      </c>
      <c r="C4" s="34"/>
      <c r="D4" s="34"/>
      <c r="E4" s="34"/>
      <c r="F4" s="34"/>
      <c r="G4" s="34"/>
      <c r="H4" s="34"/>
      <c r="I4" s="34"/>
    </row>
    <row r="6" spans="2:9" ht="24.75" thickBot="1" x14ac:dyDescent="0.45">
      <c r="B6" s="35" t="str">
        <f>田中ストア!H2</f>
        <v>田中ストア</v>
      </c>
      <c r="C6" s="35"/>
      <c r="D6" s="35"/>
      <c r="E6" s="1" t="s">
        <v>1</v>
      </c>
    </row>
    <row r="8" spans="2:9" ht="19.5" x14ac:dyDescent="0.4">
      <c r="H8" s="2" t="s">
        <v>35</v>
      </c>
    </row>
    <row r="9" spans="2:9" x14ac:dyDescent="0.4">
      <c r="H9" s="3" t="s">
        <v>2</v>
      </c>
    </row>
    <row r="10" spans="2:9" x14ac:dyDescent="0.4">
      <c r="H10" s="4" t="s">
        <v>3</v>
      </c>
    </row>
    <row r="11" spans="2:9" x14ac:dyDescent="0.4">
      <c r="H11" s="4" t="s">
        <v>4</v>
      </c>
    </row>
    <row r="12" spans="2:9" ht="19.5" x14ac:dyDescent="0.4">
      <c r="B12" s="5" t="s">
        <v>5</v>
      </c>
      <c r="H12" s="4" t="s">
        <v>37</v>
      </c>
    </row>
    <row r="13" spans="2:9" ht="19.5" x14ac:dyDescent="0.4">
      <c r="B13" s="6" t="s">
        <v>40</v>
      </c>
      <c r="H13" s="4" t="s">
        <v>6</v>
      </c>
    </row>
    <row r="14" spans="2:9" x14ac:dyDescent="0.4">
      <c r="H14" s="4" t="s">
        <v>7</v>
      </c>
    </row>
    <row r="15" spans="2:9" ht="19.5" thickBot="1" x14ac:dyDescent="0.45"/>
    <row r="16" spans="2:9" ht="20.25" thickBot="1" x14ac:dyDescent="0.45">
      <c r="C16" s="36" t="s">
        <v>39</v>
      </c>
      <c r="D16" s="37"/>
      <c r="E16" s="38">
        <f>H30</f>
        <v>577610</v>
      </c>
      <c r="F16" s="39"/>
    </row>
    <row r="18" spans="3:8" x14ac:dyDescent="0.4">
      <c r="C18" t="s">
        <v>38</v>
      </c>
    </row>
    <row r="19" spans="3:8" x14ac:dyDescent="0.4">
      <c r="C19" t="s">
        <v>8</v>
      </c>
    </row>
    <row r="20" spans="3:8" ht="19.5" thickBot="1" x14ac:dyDescent="0.45"/>
    <row r="21" spans="3:8" x14ac:dyDescent="0.4">
      <c r="C21" s="7" t="s">
        <v>9</v>
      </c>
      <c r="D21" s="51" t="s">
        <v>10</v>
      </c>
      <c r="E21" s="52"/>
      <c r="F21" s="8" t="s">
        <v>11</v>
      </c>
      <c r="G21" s="8" t="s">
        <v>12</v>
      </c>
      <c r="H21" s="9" t="s">
        <v>13</v>
      </c>
    </row>
    <row r="22" spans="3:8" x14ac:dyDescent="0.4">
      <c r="C22" s="10">
        <v>1</v>
      </c>
      <c r="D22" s="53" t="s">
        <v>14</v>
      </c>
      <c r="E22" s="54"/>
      <c r="F22" s="11">
        <v>1800</v>
      </c>
      <c r="G22" s="12">
        <f>田中ストア!H5</f>
        <v>45</v>
      </c>
      <c r="H22" s="13">
        <f>F22*G22</f>
        <v>81000</v>
      </c>
    </row>
    <row r="23" spans="3:8" x14ac:dyDescent="0.4">
      <c r="C23" s="10">
        <v>2</v>
      </c>
      <c r="D23" s="53" t="s">
        <v>15</v>
      </c>
      <c r="E23" s="54"/>
      <c r="F23" s="11">
        <v>1900</v>
      </c>
      <c r="G23" s="12">
        <f>田中ストア!H6</f>
        <v>47</v>
      </c>
      <c r="H23" s="13">
        <f t="shared" ref="H23:H27" si="0">F23*G23</f>
        <v>89300</v>
      </c>
    </row>
    <row r="24" spans="3:8" x14ac:dyDescent="0.4">
      <c r="C24" s="10">
        <v>3</v>
      </c>
      <c r="D24" s="53" t="s">
        <v>16</v>
      </c>
      <c r="E24" s="54"/>
      <c r="F24" s="11">
        <v>2000</v>
      </c>
      <c r="G24" s="12">
        <f>田中ストア!H7</f>
        <v>58</v>
      </c>
      <c r="H24" s="13">
        <f t="shared" si="0"/>
        <v>116000</v>
      </c>
    </row>
    <row r="25" spans="3:8" x14ac:dyDescent="0.4">
      <c r="C25" s="10">
        <v>4</v>
      </c>
      <c r="D25" s="53" t="s">
        <v>17</v>
      </c>
      <c r="E25" s="54"/>
      <c r="F25" s="11">
        <v>2200</v>
      </c>
      <c r="G25" s="12">
        <f>田中ストア!H8</f>
        <v>63</v>
      </c>
      <c r="H25" s="13">
        <f t="shared" si="0"/>
        <v>138600</v>
      </c>
    </row>
    <row r="26" spans="3:8" x14ac:dyDescent="0.4">
      <c r="C26" s="10">
        <v>5</v>
      </c>
      <c r="D26" s="53" t="s">
        <v>18</v>
      </c>
      <c r="E26" s="54"/>
      <c r="F26" s="11">
        <v>3000</v>
      </c>
      <c r="G26" s="12">
        <f>田中ストア!H9</f>
        <v>22</v>
      </c>
      <c r="H26" s="13">
        <f t="shared" si="0"/>
        <v>66000</v>
      </c>
    </row>
    <row r="27" spans="3:8" ht="19.5" thickBot="1" x14ac:dyDescent="0.45">
      <c r="C27" s="14">
        <v>6</v>
      </c>
      <c r="D27" s="40" t="s">
        <v>19</v>
      </c>
      <c r="E27" s="41"/>
      <c r="F27" s="15">
        <v>1900</v>
      </c>
      <c r="G27" s="16">
        <f>田中ストア!H10</f>
        <v>18</v>
      </c>
      <c r="H27" s="17">
        <f t="shared" si="0"/>
        <v>34200</v>
      </c>
    </row>
    <row r="28" spans="3:8" x14ac:dyDescent="0.4">
      <c r="F28" s="18" t="s">
        <v>20</v>
      </c>
      <c r="G28" s="19"/>
      <c r="H28" s="20">
        <f>SUM(H22:H27)</f>
        <v>525100</v>
      </c>
    </row>
    <row r="29" spans="3:8" x14ac:dyDescent="0.4">
      <c r="F29" s="21" t="s">
        <v>21</v>
      </c>
      <c r="G29" s="22">
        <v>0.1</v>
      </c>
      <c r="H29" s="13">
        <f>H28*G29</f>
        <v>52510</v>
      </c>
    </row>
    <row r="30" spans="3:8" ht="19.5" thickBot="1" x14ac:dyDescent="0.45">
      <c r="F30" s="23" t="s">
        <v>22</v>
      </c>
      <c r="G30" s="24"/>
      <c r="H30" s="17">
        <f>SUM(H28:H29)</f>
        <v>577610</v>
      </c>
    </row>
    <row r="31" spans="3:8" ht="19.5" thickBot="1" x14ac:dyDescent="0.45"/>
    <row r="32" spans="3:8" x14ac:dyDescent="0.4">
      <c r="C32" s="42" t="s">
        <v>23</v>
      </c>
      <c r="D32" s="43"/>
      <c r="E32" s="43"/>
      <c r="F32" s="43"/>
      <c r="G32" s="43"/>
      <c r="H32" s="44"/>
    </row>
    <row r="33" spans="3:8" x14ac:dyDescent="0.4">
      <c r="C33" s="45"/>
      <c r="D33" s="46"/>
      <c r="E33" s="46"/>
      <c r="F33" s="46"/>
      <c r="G33" s="46"/>
      <c r="H33" s="47"/>
    </row>
    <row r="34" spans="3:8" x14ac:dyDescent="0.4">
      <c r="C34" s="45"/>
      <c r="D34" s="46"/>
      <c r="E34" s="46"/>
      <c r="F34" s="46"/>
      <c r="G34" s="46"/>
      <c r="H34" s="47"/>
    </row>
    <row r="35" spans="3:8" x14ac:dyDescent="0.4">
      <c r="C35" s="45"/>
      <c r="D35" s="46"/>
      <c r="E35" s="46"/>
      <c r="F35" s="46"/>
      <c r="G35" s="46"/>
      <c r="H35" s="47"/>
    </row>
    <row r="36" spans="3:8" x14ac:dyDescent="0.4">
      <c r="C36" s="45"/>
      <c r="D36" s="46"/>
      <c r="E36" s="46"/>
      <c r="F36" s="46"/>
      <c r="G36" s="46"/>
      <c r="H36" s="47"/>
    </row>
    <row r="37" spans="3:8" x14ac:dyDescent="0.4">
      <c r="C37" s="45"/>
      <c r="D37" s="46"/>
      <c r="E37" s="46"/>
      <c r="F37" s="46"/>
      <c r="G37" s="46"/>
      <c r="H37" s="47"/>
    </row>
    <row r="38" spans="3:8" ht="19.5" thickBot="1" x14ac:dyDescent="0.45">
      <c r="C38" s="48"/>
      <c r="D38" s="49"/>
      <c r="E38" s="49"/>
      <c r="F38" s="49"/>
      <c r="G38" s="49"/>
      <c r="H38" s="50"/>
    </row>
  </sheetData>
  <mergeCells count="14">
    <mergeCell ref="D27:E27"/>
    <mergeCell ref="C32:H38"/>
    <mergeCell ref="D21:E21"/>
    <mergeCell ref="D22:E22"/>
    <mergeCell ref="D23:E23"/>
    <mergeCell ref="D24:E24"/>
    <mergeCell ref="D25:E25"/>
    <mergeCell ref="D26:E26"/>
    <mergeCell ref="H1:I1"/>
    <mergeCell ref="H2:I2"/>
    <mergeCell ref="B4:I4"/>
    <mergeCell ref="B6:D6"/>
    <mergeCell ref="C16:D16"/>
    <mergeCell ref="E16:F16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田中ストア</vt:lpstr>
      <vt:lpstr>東ストア</vt:lpstr>
      <vt:lpstr>小林ストア</vt:lpstr>
      <vt:lpstr>集計</vt:lpstr>
      <vt:lpstr>請求書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2020-04-01T05:46:40Z</dcterms:created>
  <dcterms:modified xsi:type="dcterms:W3CDTF">2020-02-19T06:35:53Z</dcterms:modified>
</cp:coreProperties>
</file>