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212Excelドリル\Excel2019（原本）\"/>
    </mc:Choice>
  </mc:AlternateContent>
  <xr:revisionPtr revIDLastSave="0" documentId="13_ncr:1_{2AEB294A-EABB-4E5E-AA2F-C71C0B3F7CA6}" xr6:coauthVersionLast="36" xr6:coauthVersionMax="44" xr10:uidLastSave="{00000000-0000-0000-0000-000000000000}"/>
  <bookViews>
    <workbookView xWindow="-120" yWindow="-120" windowWidth="15600" windowHeight="11160" xr2:uid="{4031105A-2101-46B3-8762-962F590F5FC2}"/>
  </bookViews>
  <sheets>
    <sheet name="注文書" sheetId="1" r:id="rId1"/>
    <sheet name="商品一覧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3" i="2" l="1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24" i="1"/>
  <c r="D24" i="1"/>
  <c r="C24" i="1"/>
  <c r="B24" i="1"/>
  <c r="F23" i="1"/>
  <c r="D23" i="1"/>
  <c r="C23" i="1"/>
  <c r="B23" i="1"/>
  <c r="F22" i="1"/>
  <c r="D22" i="1"/>
  <c r="C22" i="1"/>
  <c r="B22" i="1"/>
  <c r="F21" i="1"/>
  <c r="D21" i="1"/>
  <c r="C21" i="1"/>
  <c r="B21" i="1"/>
  <c r="F20" i="1"/>
  <c r="D20" i="1"/>
  <c r="C20" i="1"/>
  <c r="B20" i="1"/>
  <c r="F19" i="1"/>
  <c r="D19" i="1"/>
  <c r="C19" i="1"/>
  <c r="B19" i="1"/>
  <c r="F18" i="1"/>
  <c r="D18" i="1"/>
  <c r="C18" i="1"/>
  <c r="B18" i="1"/>
  <c r="F17" i="1"/>
  <c r="D17" i="1"/>
  <c r="C17" i="1"/>
  <c r="B17" i="1"/>
  <c r="F16" i="1"/>
  <c r="D16" i="1"/>
  <c r="C16" i="1"/>
  <c r="B16" i="1"/>
  <c r="F15" i="1"/>
  <c r="F25" i="1" s="1"/>
  <c r="D15" i="1"/>
  <c r="C15" i="1"/>
  <c r="B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D14" authorId="0" shapeId="0" xr:uid="{B3F66004-FEF7-4B0E-A68B-16FD84570AC6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10%引きの社員価格を表示すること。</t>
        </r>
      </text>
    </comment>
  </commentList>
</comments>
</file>

<file path=xl/sharedStrings.xml><?xml version="1.0" encoding="utf-8"?>
<sst xmlns="http://schemas.openxmlformats.org/spreadsheetml/2006/main" count="85" uniqueCount="66">
  <si>
    <t>販売促進課）岡本宛</t>
    <rPh sb="0" eb="2">
      <t>ハンバイ</t>
    </rPh>
    <rPh sb="2" eb="5">
      <t>ソクシンカ</t>
    </rPh>
    <rPh sb="6" eb="8">
      <t>オカモト</t>
    </rPh>
    <rPh sb="8" eb="9">
      <t>アテ</t>
    </rPh>
    <phoneticPr fontId="3"/>
  </si>
  <si>
    <t>y-okamoto@nscompany.xx.xx</t>
    <phoneticPr fontId="3"/>
  </si>
  <si>
    <t>社員用注文書</t>
    <rPh sb="0" eb="3">
      <t>シャインヨウ</t>
    </rPh>
    <rPh sb="3" eb="6">
      <t>チュウモンショ</t>
    </rPh>
    <phoneticPr fontId="3"/>
  </si>
  <si>
    <t>注文日</t>
    <rPh sb="0" eb="3">
      <t>チュウモンビ</t>
    </rPh>
    <phoneticPr fontId="3"/>
  </si>
  <si>
    <t>部署名</t>
    <rPh sb="0" eb="2">
      <t>ブショ</t>
    </rPh>
    <rPh sb="2" eb="3">
      <t>メイ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</si>
  <si>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</si>
  <si>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</si>
  <si>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メールアドレス</t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</si>
  <si>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</si>
  <si>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</si>
  <si>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お届け希望日時</t>
    <rPh sb="1" eb="2">
      <t>トド</t>
    </rPh>
    <rPh sb="3" eb="5">
      <t>キボウ</t>
    </rPh>
    <rPh sb="5" eb="7">
      <t>ニチジ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</si>
  <si>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</si>
  <si>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</si>
  <si>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定価</t>
    <rPh sb="0" eb="2">
      <t>テイカ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</si>
  <si>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</si>
  <si>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</si>
  <si>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</si>
  <si>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合計</t>
    <rPh sb="0" eb="2">
      <t>ゴウケイ</t>
    </rPh>
    <phoneticPr fontId="3"/>
  </si>
  <si>
    <t>Natural Skincare</t>
    <phoneticPr fontId="8"/>
  </si>
  <si>
    <t>商品番号</t>
    <rPh sb="0" eb="2">
      <t>ショウヒン</t>
    </rPh>
    <rPh sb="2" eb="4">
      <t>バンゴウ</t>
    </rPh>
    <phoneticPr fontId="8"/>
  </si>
  <si>
    <t>商品名</t>
    <rPh sb="0" eb="3">
      <t>ショウヒンメイ</t>
    </rPh>
    <phoneticPr fontId="8"/>
  </si>
  <si>
    <t>肌タイプ</t>
    <rPh sb="0" eb="1">
      <t>ハダ</t>
    </rPh>
    <phoneticPr fontId="8"/>
  </si>
  <si>
    <t>容量</t>
    <rPh sb="0" eb="2">
      <t>ヨウリョウ</t>
    </rPh>
    <phoneticPr fontId="8"/>
  </si>
  <si>
    <t>一般価格</t>
    <rPh sb="0" eb="2">
      <t>イッパン</t>
    </rPh>
    <rPh sb="2" eb="4">
      <t>カカク</t>
    </rPh>
    <phoneticPr fontId="8"/>
  </si>
  <si>
    <t>社員価格</t>
    <rPh sb="0" eb="2">
      <t>シャイン</t>
    </rPh>
    <rPh sb="2" eb="4">
      <t>カカク</t>
    </rPh>
    <phoneticPr fontId="8"/>
  </si>
  <si>
    <t>MI1001</t>
    <phoneticPr fontId="8"/>
  </si>
  <si>
    <t>マイルドウォッシュ</t>
    <phoneticPr fontId="8"/>
  </si>
  <si>
    <t>普通肌・乾燥肌</t>
    <rPh sb="0" eb="2">
      <t>フツウ</t>
    </rPh>
    <rPh sb="2" eb="3">
      <t>ハダ</t>
    </rPh>
    <rPh sb="4" eb="6">
      <t>カンソウ</t>
    </rPh>
    <rPh sb="6" eb="7">
      <t>ハダ</t>
    </rPh>
    <phoneticPr fontId="9"/>
  </si>
  <si>
    <t>130g</t>
    <phoneticPr fontId="8"/>
  </si>
  <si>
    <t>MI1002</t>
    <phoneticPr fontId="8"/>
  </si>
  <si>
    <t>マイルドローション</t>
    <phoneticPr fontId="8"/>
  </si>
  <si>
    <t>180ml</t>
    <phoneticPr fontId="8"/>
  </si>
  <si>
    <t>MI1003</t>
    <phoneticPr fontId="8"/>
  </si>
  <si>
    <t>マイルドモイスチャー</t>
    <phoneticPr fontId="8"/>
  </si>
  <si>
    <t>45g</t>
    <phoneticPr fontId="8"/>
  </si>
  <si>
    <t>MI1004</t>
    <phoneticPr fontId="8"/>
  </si>
  <si>
    <t>マイルドクリーム</t>
    <phoneticPr fontId="8"/>
  </si>
  <si>
    <t>30g</t>
    <phoneticPr fontId="8"/>
  </si>
  <si>
    <t>WH1001</t>
    <phoneticPr fontId="8"/>
  </si>
  <si>
    <t>ホワイトウォッシュ</t>
    <phoneticPr fontId="8"/>
  </si>
  <si>
    <t>脂性肌・普通肌・乾燥肌</t>
    <rPh sb="0" eb="3">
      <t>シセイハダ</t>
    </rPh>
    <rPh sb="4" eb="6">
      <t>フツウ</t>
    </rPh>
    <rPh sb="6" eb="7">
      <t>ハダ</t>
    </rPh>
    <rPh sb="8" eb="10">
      <t>カンソウ</t>
    </rPh>
    <rPh sb="10" eb="11">
      <t>ハダ</t>
    </rPh>
    <phoneticPr fontId="9"/>
  </si>
  <si>
    <t>WH1002</t>
    <phoneticPr fontId="8"/>
  </si>
  <si>
    <t>ホワイトローション</t>
    <phoneticPr fontId="8"/>
  </si>
  <si>
    <t>WH1003</t>
    <phoneticPr fontId="8"/>
  </si>
  <si>
    <t>ホワイトモイスチャー</t>
    <phoneticPr fontId="8"/>
  </si>
  <si>
    <t>WH1004</t>
    <phoneticPr fontId="8"/>
  </si>
  <si>
    <t>ホワイトエッセンス</t>
    <phoneticPr fontId="8"/>
  </si>
  <si>
    <t>25ml</t>
    <phoneticPr fontId="8"/>
  </si>
  <si>
    <t>WH1005</t>
    <phoneticPr fontId="8"/>
  </si>
  <si>
    <t>ホワイトジェル</t>
    <phoneticPr fontId="8"/>
  </si>
  <si>
    <t>CL1001</t>
    <phoneticPr fontId="8"/>
  </si>
  <si>
    <t>クリアウォッシュ</t>
    <phoneticPr fontId="8"/>
  </si>
  <si>
    <t>脂性肌・普通肌</t>
    <rPh sb="0" eb="3">
      <t>シセイハダ</t>
    </rPh>
    <rPh sb="4" eb="6">
      <t>フツウ</t>
    </rPh>
    <rPh sb="6" eb="7">
      <t>ハダ</t>
    </rPh>
    <phoneticPr fontId="9"/>
  </si>
  <si>
    <t>CL1002</t>
    <phoneticPr fontId="8"/>
  </si>
  <si>
    <t>クリアローション</t>
    <phoneticPr fontId="8"/>
  </si>
  <si>
    <t>CL1003</t>
    <phoneticPr fontId="8"/>
  </si>
  <si>
    <t>クリアモイスチャー</t>
    <phoneticPr fontId="8"/>
  </si>
  <si>
    <t>CL1004</t>
    <phoneticPr fontId="8"/>
  </si>
  <si>
    <t>クリアエッセンス</t>
    <phoneticPr fontId="8"/>
  </si>
  <si>
    <t>20g</t>
    <phoneticPr fontId="8"/>
  </si>
  <si>
    <t>CL1005</t>
    <phoneticPr fontId="8"/>
  </si>
  <si>
    <t>クリアボディウォッシュ</t>
    <phoneticPr fontId="8"/>
  </si>
  <si>
    <t>215ml</t>
    <phoneticPr fontId="8"/>
  </si>
  <si>
    <t>CL1006</t>
    <phoneticPr fontId="8"/>
  </si>
  <si>
    <t>クリアボディローション</t>
    <phoneticPr fontId="8"/>
  </si>
  <si>
    <t>260ml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</si>
</sst>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7" formatCode="yyyy&quot;年&quot;m&quot;月&quot;d&quot;日&quot;\(aaaa\)"/>
    <numFmt numFmtId="178" formatCode="#,##0_ "/>
  </numFmts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0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i/>
      <sz val="28"/>
      <color theme="9" tint="-0.249977111117893"/>
      <name val="Bookman Old Style"/>
      <family val="1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3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178" fontId="0" fillId="0" borderId="3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8" fontId="0" fillId="0" borderId="1" xfId="0" applyNumberForma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178" fontId="0" fillId="0" borderId="2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6" fontId="0" fillId="0" borderId="1" xfId="2" applyFont="1" applyBorder="1">
      <alignment vertical="center"/>
    </xf>
    <xf numFmtId="0" fontId="0" fillId="0" borderId="1" xfId="0" applyBorder="1" applyAlignment="1">
      <alignment horizontal="left" vertical="center" indent="1"/>
    </xf>
    <xf numFmtId="0" fontId="4" fillId="2" borderId="1" xfId="0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left" vertical="center" indent="1"/>
    </xf>
    <xf numFmtId="0" fontId="0" fillId="0" borderId="1" xfId="0" applyFill="1" applyBorder="1" applyAlignment="1">
      <alignment horizontal="left" vertical="center" indent="1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77" fontId="0" fillId="0" borderId="1" xfId="0" applyNumberFormat="1" applyBorder="1" applyAlignment="1">
      <alignment horizontal="left" vertical="center" indent="1"/>
    </xf>
  </cellXfs>
  <cellStyles count="4">
    <cellStyle name="ハイパーリンク" xfId="3" builtinId="8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3</xdr:row>
      <xdr:rowOff>9525</xdr:rowOff>
    </xdr:from>
    <xdr:to>
      <xdr:col>5</xdr:col>
      <xdr:colOff>1</xdr:colOff>
      <xdr:row>6</xdr:row>
      <xdr:rowOff>0</xdr:rowOff>
    </xdr:to>
    <xdr:sp macro="" textlink="">
      <xdr:nvSpPr>
        <xdr:cNvPr id="2" name="フローチャート: 代替処理 1">
          <a:extLst>
            <a:ext uri="{FF2B5EF4-FFF2-40B4-BE49-F238E27FC236}">
              <a16:creationId xmlns:a16="http://schemas.microsoft.com/office/drawing/2014/main" id="{57FCC392-7E94-4DEC-950F-25426F27C91E}"/>
            </a:ext>
          </a:extLst>
        </xdr:cNvPr>
        <xdr:cNvSpPr/>
      </xdr:nvSpPr>
      <xdr:spPr>
        <a:xfrm>
          <a:off x="704851" y="933450"/>
          <a:ext cx="4972050" cy="704850"/>
        </a:xfrm>
        <a:prstGeom prst="flowChartAlternateProcess">
          <a:avLst/>
        </a:prstGeom>
        <a:ln w="28575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社員の皆様は</a:t>
          </a:r>
          <a:r>
            <a:rPr kumimoji="1" lang="en-US" altLang="ja-JP" sz="11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10%</a:t>
          </a:r>
          <a:r>
            <a:rPr kumimoji="1" lang="ja-JP" altLang="en-US" sz="11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引きの価格で購入していただけます。</a:t>
          </a:r>
        </a:p>
        <a:p>
          <a:pPr algn="ctr"/>
          <a:r>
            <a:rPr kumimoji="1" lang="ja-JP" altLang="en-US" sz="11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ご希望の方は、販売促進課）岡本まで注文書をメールしてください。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-okamoto@nscompany.xx.xx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8D983-7BD0-4B0F-8A77-E33236F33CB4}">
  <sheetPr>
    <pageSetUpPr fitToPage="1"/>
  </sheetPr>
  <dimension ref="A1:F25"/>
  <sheetViews>
    <sheetView tabSelected="1" workbookViewId="0"/>
  </sheetViews>
  <sheetFormatPr defaultRowHeight="18.75"/>
  <cols>
    <col min="1" max="1" width="15.625" customWidth="1"/>
    <col min="2" max="2" width="23.625" customWidth="1"/>
    <col min="3" max="3" width="10.625" hidden="1" customWidth="1"/>
    <col min="4" max="6" width="10.625" customWidth="1"/>
  </cols>
  <sheetData>
    <row r="1" spans="1:6">
      <c r="A1" t="s">
        <v>0</v>
      </c>
    </row>
    <row r="2" spans="1:6">
      <c r="A2" s="1" t="s">
        <v>1</v>
      </c>
    </row>
    <row r="4" spans="1:6" ht="29.25" customHeight="1">
      <c r="A4" s="19" t="s">
        <v>2</v>
      </c>
      <c r="B4" s="19"/>
      <c r="C4" s="19"/>
      <c r="D4" s="19"/>
      <c r="E4" s="19"/>
      <c r="F4" s="19"/>
    </row>
    <row r="5" spans="1:6">
      <c r="A5" s="2" t="s">
        <v>3</v>
      </c>
      <c r="B5" s="26"/>
      <c r="C5" s="26"/>
      <c r="D5" s="26"/>
      <c r="E5" s="26"/>
      <c r="F5" s="26"/>
    </row>
    <row r="6" spans="1:6">
      <c r="A6" s="2" t="s">
        <v>4</v>
      </c>
      <c r="B6" s="18"/>
      <c r="C6" s="18"/>
      <c r="D6" s="18"/>
      <c r="E6" s="18"/>
      <c r="F6" s="18"/>
    </row>
    <row r="7" spans="1:6">
      <c r="A7" s="2" t="s">
        <v>5</v>
      </c>
      <c r="B7" s="18"/>
      <c r="C7" s="18"/>
      <c r="D7" s="18"/>
      <c r="E7" s="18"/>
      <c r="F7" s="18"/>
    </row>
    <row r="8" spans="1:6">
      <c r="A8" s="2" t="s">
        <v>6</v>
      </c>
      <c r="B8" s="18"/>
      <c r="C8" s="18"/>
      <c r="D8" s="18"/>
      <c r="E8" s="18"/>
      <c r="F8" s="18"/>
    </row>
    <row r="9" spans="1:6">
      <c r="A9" s="2" t="s">
        <v>7</v>
      </c>
      <c r="B9" s="18"/>
      <c r="C9" s="18"/>
      <c r="D9" s="18"/>
      <c r="E9" s="18"/>
      <c r="F9" s="18"/>
    </row>
    <row r="10" spans="1:6">
      <c r="A10" s="2" t="s">
        <v>8</v>
      </c>
      <c r="B10" s="18"/>
      <c r="C10" s="18"/>
      <c r="D10" s="18"/>
      <c r="E10" s="18"/>
      <c r="F10" s="18"/>
    </row>
    <row r="11" spans="1:6">
      <c r="A11" s="2" t="s">
        <v>9</v>
      </c>
      <c r="B11" s="18"/>
      <c r="C11" s="18"/>
      <c r="D11" s="18"/>
      <c r="E11" s="18"/>
      <c r="F11" s="18"/>
    </row>
    <row r="12" spans="1:6">
      <c r="A12" s="2" t="s">
        <v>10</v>
      </c>
      <c r="B12" s="20"/>
      <c r="C12" s="20"/>
      <c r="D12" s="20"/>
      <c r="E12" s="21"/>
      <c r="F12" s="21"/>
    </row>
    <row r="14" spans="1:6" ht="19.5" thickBot="1">
      <c r="A14" s="3" t="s">
        <v>11</v>
      </c>
      <c r="B14" s="3" t="s">
        <v>12</v>
      </c>
      <c r="C14" s="3" t="s">
        <v>13</v>
      </c>
      <c r="D14" s="3" t="s">
        <v>14</v>
      </c>
      <c r="E14" s="3" t="s">
        <v>15</v>
      </c>
      <c r="F14" s="3" t="s">
        <v>16</v>
      </c>
    </row>
    <row r="15" spans="1:6" ht="19.5" thickTop="1">
      <c r="A15" s="4"/>
      <c r="B15" s="5" t="str">
        <f>IF(A15="","",VLOOKUP(A15,商品一覧!$A$9:$F$23,2,FALSE))</f>
        <v/>
      </c>
      <c r="C15" s="6" t="str">
        <f>IF(A15="","",VLOOKUP(A15,商品一覧!$A$9:$F$23,5,FALSE))</f>
        <v/>
      </c>
      <c r="D15" s="6" t="str">
        <f>IF(A15="","",VLOOKUP(A15,商品一覧!$A$9:$F$23,6,FALSE))</f>
        <v/>
      </c>
      <c r="E15" s="5"/>
      <c r="F15" s="7" t="str">
        <f>IF(A15="","",D15*E15)</f>
        <v/>
      </c>
    </row>
    <row r="16" spans="1:6">
      <c r="A16" s="8"/>
      <c r="B16" s="8" t="str">
        <f>IF(A16="","",VLOOKUP(A16,商品一覧!$A$9:$F$23,2,FALSE))</f>
        <v/>
      </c>
      <c r="C16" s="9" t="str">
        <f>IF(A16="","",VLOOKUP(A16,商品一覧!$A$9:$F$23,5,FALSE))</f>
        <v/>
      </c>
      <c r="D16" s="9" t="str">
        <f>IF(A16="","",VLOOKUP(A16,商品一覧!$A$9:$F$23,6,FALSE))</f>
        <v/>
      </c>
      <c r="E16" s="8"/>
      <c r="F16" s="10" t="str">
        <f t="shared" ref="F16:F24" si="0">IF(A16="","",D16*E16)</f>
        <v/>
      </c>
    </row>
    <row r="17" spans="1:6">
      <c r="A17" s="8"/>
      <c r="B17" s="8" t="str">
        <f>IF(A17="","",VLOOKUP(A17,商品一覧!$A$9:$F$23,2,FALSE))</f>
        <v/>
      </c>
      <c r="C17" s="9" t="str">
        <f>IF(A17="","",VLOOKUP(A17,商品一覧!$A$9:$F$23,5,FALSE))</f>
        <v/>
      </c>
      <c r="D17" s="9" t="str">
        <f>IF(A17="","",VLOOKUP(A17,商品一覧!$A$9:$F$23,6,FALSE))</f>
        <v/>
      </c>
      <c r="E17" s="8"/>
      <c r="F17" s="10" t="str">
        <f t="shared" si="0"/>
        <v/>
      </c>
    </row>
    <row r="18" spans="1:6">
      <c r="A18" s="8"/>
      <c r="B18" s="8" t="str">
        <f>IF(A18="","",VLOOKUP(A18,商品一覧!$A$9:$F$23,2,FALSE))</f>
        <v/>
      </c>
      <c r="C18" s="9" t="str">
        <f>IF(A18="","",VLOOKUP(A18,商品一覧!$A$9:$F$23,5,FALSE))</f>
        <v/>
      </c>
      <c r="D18" s="9" t="str">
        <f>IF(A18="","",VLOOKUP(A18,商品一覧!$A$9:$F$23,6,FALSE))</f>
        <v/>
      </c>
      <c r="E18" s="8"/>
      <c r="F18" s="10" t="str">
        <f t="shared" si="0"/>
        <v/>
      </c>
    </row>
    <row r="19" spans="1:6">
      <c r="A19" s="8"/>
      <c r="B19" s="8" t="str">
        <f>IF(A19="","",VLOOKUP(A19,商品一覧!$A$9:$F$23,2,FALSE))</f>
        <v/>
      </c>
      <c r="C19" s="9" t="str">
        <f>IF(A19="","",VLOOKUP(A19,商品一覧!$A$9:$F$23,5,FALSE))</f>
        <v/>
      </c>
      <c r="D19" s="9" t="str">
        <f>IF(A19="","",VLOOKUP(A19,商品一覧!$A$9:$F$23,6,FALSE))</f>
        <v/>
      </c>
      <c r="E19" s="8"/>
      <c r="F19" s="10" t="str">
        <f t="shared" si="0"/>
        <v/>
      </c>
    </row>
    <row r="20" spans="1:6">
      <c r="A20" s="8"/>
      <c r="B20" s="8" t="str">
        <f>IF(A20="","",VLOOKUP(A20,商品一覧!$A$9:$F$23,2,FALSE))</f>
        <v/>
      </c>
      <c r="C20" s="9" t="str">
        <f>IF(A20="","",VLOOKUP(A20,商品一覧!$A$9:$F$23,5,FALSE))</f>
        <v/>
      </c>
      <c r="D20" s="9" t="str">
        <f>IF(A20="","",VLOOKUP(A20,商品一覧!$A$9:$F$23,6,FALSE))</f>
        <v/>
      </c>
      <c r="E20" s="8"/>
      <c r="F20" s="10" t="str">
        <f t="shared" si="0"/>
        <v/>
      </c>
    </row>
    <row r="21" spans="1:6">
      <c r="A21" s="8"/>
      <c r="B21" s="8" t="str">
        <f>IF(A21="","",VLOOKUP(A21,商品一覧!$A$9:$F$23,2,FALSE))</f>
        <v/>
      </c>
      <c r="C21" s="9" t="str">
        <f>IF(A21="","",VLOOKUP(A21,商品一覧!$A$9:$F$23,5,FALSE))</f>
        <v/>
      </c>
      <c r="D21" s="9" t="str">
        <f>IF(A21="","",VLOOKUP(A21,商品一覧!$A$9:$F$23,6,FALSE))</f>
        <v/>
      </c>
      <c r="E21" s="8"/>
      <c r="F21" s="10" t="str">
        <f t="shared" si="0"/>
        <v/>
      </c>
    </row>
    <row r="22" spans="1:6">
      <c r="A22" s="8"/>
      <c r="B22" s="8" t="str">
        <f>IF(A22="","",VLOOKUP(A22,商品一覧!$A$9:$F$23,2,FALSE))</f>
        <v/>
      </c>
      <c r="C22" s="9" t="str">
        <f>IF(A22="","",VLOOKUP(A22,商品一覧!$A$9:$F$23,5,FALSE))</f>
        <v/>
      </c>
      <c r="D22" s="9" t="str">
        <f>IF(A22="","",VLOOKUP(A22,商品一覧!$A$9:$F$23,6,FALSE))</f>
        <v/>
      </c>
      <c r="E22" s="8"/>
      <c r="F22" s="10" t="str">
        <f t="shared" si="0"/>
        <v/>
      </c>
    </row>
    <row r="23" spans="1:6">
      <c r="A23" s="8"/>
      <c r="B23" s="8" t="str">
        <f>IF(A23="","",VLOOKUP(A23,商品一覧!$A$9:$F$23,2,FALSE))</f>
        <v/>
      </c>
      <c r="C23" s="9" t="str">
        <f>IF(A23="","",VLOOKUP(A23,商品一覧!$A$9:$F$23,5,FALSE))</f>
        <v/>
      </c>
      <c r="D23" s="9" t="str">
        <f>IF(A23="","",VLOOKUP(A23,商品一覧!$A$9:$F$23,6,FALSE))</f>
        <v/>
      </c>
      <c r="E23" s="8"/>
      <c r="F23" s="10" t="str">
        <f t="shared" si="0"/>
        <v/>
      </c>
    </row>
    <row r="24" spans="1:6" ht="19.5" thickBot="1">
      <c r="A24" s="11"/>
      <c r="B24" s="11" t="str">
        <f>IF(A24="","",VLOOKUP(A24,商品一覧!$A$9:$F$23,2,FALSE))</f>
        <v/>
      </c>
      <c r="C24" s="12" t="str">
        <f>IF(A24="","",VLOOKUP(A24,商品一覧!$A$9:$F$23,5,FALSE))</f>
        <v/>
      </c>
      <c r="D24" s="12" t="str">
        <f>IF(A24="","",VLOOKUP(A24,商品一覧!$A$9:$F$23,6,FALSE))</f>
        <v/>
      </c>
      <c r="E24" s="11"/>
      <c r="F24" s="13" t="str">
        <f t="shared" si="0"/>
        <v/>
      </c>
    </row>
    <row r="25" spans="1:6" ht="19.5" thickTop="1">
      <c r="A25" s="22" t="s">
        <v>17</v>
      </c>
      <c r="B25" s="23"/>
      <c r="C25" s="23"/>
      <c r="D25" s="23"/>
      <c r="E25" s="24"/>
      <c r="F25" s="7">
        <f>SUM(F15:F24)</f>
        <v>0</v>
      </c>
    </row>
  </sheetData>
  <mergeCells count="11">
    <mergeCell ref="B10:F10"/>
    <mergeCell ref="B11:F11"/>
    <mergeCell ref="B12:D12"/>
    <mergeCell ref="E12:F12"/>
    <mergeCell ref="A25:E25"/>
    <mergeCell ref="B9:F9"/>
    <mergeCell ref="A4:F4"/>
    <mergeCell ref="B5:F5"/>
    <mergeCell ref="B6:F6"/>
    <mergeCell ref="B7:F7"/>
    <mergeCell ref="B8:F8"/>
  </mergeCells>
  <phoneticPr fontId="3"/>
  <dataValidations count="4">
    <dataValidation imeMode="off" allowBlank="1" showInputMessage="1" showErrorMessage="1" promptTitle="お届け希望日時" prompt="注文日より7日以降の日付を入力してください。" sqref="B12:D12" xr:uid="{D40EF6CE-80AE-4401-977F-D74D20D8D37B}"/>
    <dataValidation type="list" allowBlank="1" showInputMessage="1" showErrorMessage="1" promptTitle="お届け希望時間" prompt="「午前」「午後」「夜間」「なし」のいずれかを選択してください。" sqref="E12:F12" xr:uid="{2DD3F343-286D-4833-8378-7092292DE452}">
      <formula1>"午前,午後,夜間,なし"</formula1>
    </dataValidation>
    <dataValidation imeMode="off" allowBlank="1" showInputMessage="1" showErrorMessage="1" sqref="B5:F5 B7:F7 B9:F9 B11:F11 E15:E24" xr:uid="{A276F504-5F62-4684-94F4-DCD311650E46}"/>
    <dataValidation imeMode="on" allowBlank="1" showInputMessage="1" showErrorMessage="1" sqref="B6:F6 B8:F8 B10:F10" xr:uid="{7BE4A45F-4C1F-4168-B21A-3842A4553D25}"/>
  </dataValidations>
  <hyperlinks>
    <hyperlink ref="A2" r:id="rId1" xr:uid="{E37EE0C5-E09E-4B69-86AD-D90A66377C09}"/>
  </hyperlinks>
  <pageMargins left="0.7" right="0.7" top="0.75" bottom="0.75" header="0.3" footer="0.3"/>
  <pageSetup paperSize="9" scale="98" fitToHeight="0" orientation="portrait"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2D1632-4A1E-4B34-9C0D-F42204EC7C0E}">
          <x14:formula1>
            <xm:f>商品一覧!$A$9:$A$23</xm:f>
          </x14:formula1>
          <xm:sqref>A15:A24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A43E6-02DB-41FE-BB0C-854DE8F491FE}">
  <sheetPr>
    <pageSetUpPr fitToPage="1"/>
  </sheetPr>
  <dimension ref="A2:F23"/>
  <sheetViews>
    <sheetView workbookViewId="0"/>
  </sheetViews>
  <sheetFormatPr defaultRowHeight="18.75"/>
  <cols>
    <col min="2" max="3" width="23.625" customWidth="1"/>
    <col min="4" max="4" width="8.625" customWidth="1"/>
    <col min="5" max="6" width="9.625" customWidth="1"/>
  </cols>
  <sheetData>
    <row r="2" spans="1:6" ht="35.25">
      <c r="A2" s="25" t="s">
        <v>18</v>
      </c>
      <c r="B2" s="25"/>
      <c r="C2" s="25"/>
      <c r="D2" s="25"/>
      <c r="E2" s="25"/>
      <c r="F2" s="25"/>
    </row>
    <row r="8" spans="1:6">
      <c r="A8" s="14" t="s">
        <v>19</v>
      </c>
      <c r="B8" s="14" t="s">
        <v>20</v>
      </c>
      <c r="C8" s="14" t="s">
        <v>21</v>
      </c>
      <c r="D8" s="14" t="s">
        <v>22</v>
      </c>
      <c r="E8" s="14" t="s">
        <v>23</v>
      </c>
      <c r="F8" s="14" t="s">
        <v>24</v>
      </c>
    </row>
    <row r="9" spans="1:6" ht="21.95" customHeight="1">
      <c r="A9" s="15" t="s">
        <v>25</v>
      </c>
      <c r="B9" s="8" t="s">
        <v>26</v>
      </c>
      <c r="C9" s="8" t="s">
        <v>27</v>
      </c>
      <c r="D9" s="16" t="s">
        <v>28</v>
      </c>
      <c r="E9" s="17">
        <v>3200</v>
      </c>
      <c r="F9" s="17">
        <f>E9*0.9</f>
        <v>2880</v>
      </c>
    </row>
    <row r="10" spans="1:6" ht="21.95" customHeight="1">
      <c r="A10" s="15" t="s">
        <v>29</v>
      </c>
      <c r="B10" s="8" t="s">
        <v>30</v>
      </c>
      <c r="C10" s="8" t="s">
        <v>27</v>
      </c>
      <c r="D10" s="16" t="s">
        <v>31</v>
      </c>
      <c r="E10" s="17">
        <v>3400</v>
      </c>
      <c r="F10" s="17">
        <f t="shared" ref="F10:F23" si="0">E10*0.9</f>
        <v>3060</v>
      </c>
    </row>
    <row r="11" spans="1:6" ht="21.95" customHeight="1">
      <c r="A11" s="15" t="s">
        <v>32</v>
      </c>
      <c r="B11" s="8" t="s">
        <v>33</v>
      </c>
      <c r="C11" s="8" t="s">
        <v>27</v>
      </c>
      <c r="D11" s="16" t="s">
        <v>34</v>
      </c>
      <c r="E11" s="17">
        <v>4300</v>
      </c>
      <c r="F11" s="17">
        <f t="shared" si="0"/>
        <v>3870</v>
      </c>
    </row>
    <row r="12" spans="1:6" ht="21.95" customHeight="1">
      <c r="A12" s="15" t="s">
        <v>35</v>
      </c>
      <c r="B12" s="8" t="s">
        <v>36</v>
      </c>
      <c r="C12" s="8" t="s">
        <v>27</v>
      </c>
      <c r="D12" s="16" t="s">
        <v>37</v>
      </c>
      <c r="E12" s="17">
        <v>4500</v>
      </c>
      <c r="F12" s="17">
        <f t="shared" si="0"/>
        <v>4050</v>
      </c>
    </row>
    <row r="13" spans="1:6" ht="21.95" customHeight="1">
      <c r="A13" s="15" t="s">
        <v>38</v>
      </c>
      <c r="B13" s="8" t="s">
        <v>39</v>
      </c>
      <c r="C13" s="8" t="s">
        <v>40</v>
      </c>
      <c r="D13" s="16" t="s">
        <v>28</v>
      </c>
      <c r="E13" s="17">
        <v>2600</v>
      </c>
      <c r="F13" s="17">
        <f t="shared" si="0"/>
        <v>2340</v>
      </c>
    </row>
    <row r="14" spans="1:6" ht="21.95" customHeight="1">
      <c r="A14" s="15" t="s">
        <v>41</v>
      </c>
      <c r="B14" s="8" t="s">
        <v>42</v>
      </c>
      <c r="C14" s="8" t="s">
        <v>40</v>
      </c>
      <c r="D14" s="16" t="s">
        <v>31</v>
      </c>
      <c r="E14" s="17">
        <v>2800</v>
      </c>
      <c r="F14" s="17">
        <f t="shared" si="0"/>
        <v>2520</v>
      </c>
    </row>
    <row r="15" spans="1:6" ht="21.95" customHeight="1">
      <c r="A15" s="15" t="s">
        <v>43</v>
      </c>
      <c r="B15" s="8" t="s">
        <v>44</v>
      </c>
      <c r="C15" s="8" t="s">
        <v>40</v>
      </c>
      <c r="D15" s="16" t="s">
        <v>34</v>
      </c>
      <c r="E15" s="17">
        <v>3000</v>
      </c>
      <c r="F15" s="17">
        <f t="shared" si="0"/>
        <v>2700</v>
      </c>
    </row>
    <row r="16" spans="1:6" ht="21.95" customHeight="1">
      <c r="A16" s="15" t="s">
        <v>45</v>
      </c>
      <c r="B16" s="8" t="s">
        <v>46</v>
      </c>
      <c r="C16" s="8" t="s">
        <v>40</v>
      </c>
      <c r="D16" s="16" t="s">
        <v>47</v>
      </c>
      <c r="E16" s="17">
        <v>3800</v>
      </c>
      <c r="F16" s="17">
        <f t="shared" si="0"/>
        <v>3420</v>
      </c>
    </row>
    <row r="17" spans="1:6" ht="21.95" customHeight="1">
      <c r="A17" s="15" t="s">
        <v>48</v>
      </c>
      <c r="B17" s="8" t="s">
        <v>49</v>
      </c>
      <c r="C17" s="8" t="s">
        <v>40</v>
      </c>
      <c r="D17" s="16" t="s">
        <v>37</v>
      </c>
      <c r="E17" s="17">
        <v>4200</v>
      </c>
      <c r="F17" s="17">
        <f t="shared" si="0"/>
        <v>3780</v>
      </c>
    </row>
    <row r="18" spans="1:6" ht="21.95" customHeight="1">
      <c r="A18" s="15" t="s">
        <v>50</v>
      </c>
      <c r="B18" s="8" t="s">
        <v>51</v>
      </c>
      <c r="C18" s="8" t="s">
        <v>52</v>
      </c>
      <c r="D18" s="16" t="s">
        <v>28</v>
      </c>
      <c r="E18" s="17">
        <v>2300</v>
      </c>
      <c r="F18" s="17">
        <f t="shared" si="0"/>
        <v>2070</v>
      </c>
    </row>
    <row r="19" spans="1:6" ht="21.95" customHeight="1">
      <c r="A19" s="15" t="s">
        <v>53</v>
      </c>
      <c r="B19" s="8" t="s">
        <v>54</v>
      </c>
      <c r="C19" s="8" t="s">
        <v>52</v>
      </c>
      <c r="D19" s="16" t="s">
        <v>31</v>
      </c>
      <c r="E19" s="17">
        <v>2500</v>
      </c>
      <c r="F19" s="17">
        <f t="shared" si="0"/>
        <v>2250</v>
      </c>
    </row>
    <row r="20" spans="1:6" ht="21.95" customHeight="1">
      <c r="A20" s="15" t="s">
        <v>55</v>
      </c>
      <c r="B20" s="8" t="s">
        <v>56</v>
      </c>
      <c r="C20" s="8" t="s">
        <v>52</v>
      </c>
      <c r="D20" s="16" t="s">
        <v>34</v>
      </c>
      <c r="E20" s="17">
        <v>2700</v>
      </c>
      <c r="F20" s="17">
        <f t="shared" si="0"/>
        <v>2430</v>
      </c>
    </row>
    <row r="21" spans="1:6" ht="21.95" customHeight="1">
      <c r="A21" s="15" t="s">
        <v>57</v>
      </c>
      <c r="B21" s="8" t="s">
        <v>58</v>
      </c>
      <c r="C21" s="8" t="s">
        <v>52</v>
      </c>
      <c r="D21" s="16" t="s">
        <v>59</v>
      </c>
      <c r="E21" s="17">
        <v>2200</v>
      </c>
      <c r="F21" s="17">
        <f t="shared" si="0"/>
        <v>1980</v>
      </c>
    </row>
    <row r="22" spans="1:6" ht="21.95" customHeight="1">
      <c r="A22" s="15" t="s">
        <v>60</v>
      </c>
      <c r="B22" s="8" t="s">
        <v>61</v>
      </c>
      <c r="C22" s="8" t="s">
        <v>52</v>
      </c>
      <c r="D22" s="16" t="s">
        <v>62</v>
      </c>
      <c r="E22" s="17">
        <v>2300</v>
      </c>
      <c r="F22" s="17">
        <f t="shared" si="0"/>
        <v>2070</v>
      </c>
    </row>
    <row r="23" spans="1:6" ht="21.95" customHeight="1">
      <c r="A23" s="15" t="s">
        <v>63</v>
      </c>
      <c r="B23" s="8" t="s">
        <v>64</v>
      </c>
      <c r="C23" s="8" t="s">
        <v>52</v>
      </c>
      <c r="D23" s="16" t="s">
        <v>65</v>
      </c>
      <c r="E23" s="17">
        <v>2000</v>
      </c>
      <c r="F23" s="17">
        <f t="shared" si="0"/>
        <v>1800</v>
      </c>
    </row>
  </sheetData>
  <mergeCells count="1">
    <mergeCell ref="A2:F2"/>
  </mergeCells>
  <phoneticPr fontId="3"/>
  <pageMargins left="0.7" right="0.7" top="0.75" bottom="0.75" header="0.3" footer="0.3"/>
  <pageSetup paperSize="9" scale="9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2020-04-01T06:05:36Z</dcterms:created>
  <dcterms:modified xsi:type="dcterms:W3CDTF">2019-12-18T08:15:03Z</dcterms:modified>
</cp:coreProperties>
</file>