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uji_\OneDrive\デスクトップ\御中修正\"/>
    </mc:Choice>
  </mc:AlternateContent>
  <xr:revisionPtr revIDLastSave="1" documentId="13_ncr:1_{85F9797C-BA49-470D-9F39-397349F9598A}" xr6:coauthVersionLast="36" xr6:coauthVersionMax="45" xr10:uidLastSave="{F15A5CDE-4069-41A7-8E45-698BCB18A858}"/>
  <bookViews>
    <workbookView xWindow="0" yWindow="1695" windowWidth="19200" windowHeight="9225" xr2:uid="{0426F0F4-EFD7-4D7A-B5B6-A7EED32BF863}"/>
  </bookViews>
  <sheets>
    <sheet name="請求書" sheetId="1" r:id="rId1"/>
    <sheet name="商品" sheetId="2" r:id="rId2"/>
    <sheet name="顧客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6" i="2" l="1"/>
  <c r="C16" i="2"/>
  <c r="F21" i="1"/>
  <c r="F20" i="1"/>
  <c r="F19" i="1"/>
  <c r="F18" i="1"/>
  <c r="F17" i="1"/>
  <c r="F16" i="1"/>
  <c r="F15" i="1"/>
  <c r="F14" i="1"/>
  <c r="F13" i="1"/>
  <c r="F22" i="1" s="1"/>
  <c r="F12" i="1"/>
  <c r="F23" i="1" l="1"/>
  <c r="F24" i="1" s="1"/>
  <c r="C6" i="1" s="1"/>
</calcChain>
</file>

<file path=xl/sharedStrings.xml><?xml version="1.0" encoding="utf-8"?>
<sst xmlns="http://schemas.openxmlformats.org/spreadsheetml/2006/main" count="68" uniqueCount="45">
  <si>
    <t>御請求書</t>
    <rPh sb="0" eb="4">
      <t>ゴセイキュウショ</t>
    </rPh>
    <phoneticPr fontId="5"/>
  </si>
  <si>
    <t>パイナップル・カフェ株式会社</t>
    <rPh sb="10" eb="14">
      <t>カブシキガイシャ</t>
    </rPh>
    <phoneticPr fontId="5"/>
  </si>
  <si>
    <t>イングランド株式会社</t>
    <rPh sb="6" eb="10">
      <t>カブシキガイシャ</t>
    </rPh>
    <phoneticPr fontId="5"/>
  </si>
  <si>
    <t>〒101-0021</t>
    <phoneticPr fontId="5"/>
  </si>
  <si>
    <t>東京都千代田区外神田X-X-X</t>
    <rPh sb="0" eb="3">
      <t>トウキョウト</t>
    </rPh>
    <rPh sb="3" eb="7">
      <t>チヨダク</t>
    </rPh>
    <rPh sb="7" eb="10">
      <t>ソトカンダ</t>
    </rPh>
    <phoneticPr fontId="5"/>
  </si>
  <si>
    <t>合計金額</t>
    <rPh sb="0" eb="2">
      <t>ゴウケイ</t>
    </rPh>
    <rPh sb="2" eb="4">
      <t>キンガク</t>
    </rPh>
    <phoneticPr fontId="5"/>
  </si>
  <si>
    <t>TEL：03-5401-XXXX</t>
    <phoneticPr fontId="5"/>
  </si>
  <si>
    <t>FAX：03-5401-XXXX</t>
    <phoneticPr fontId="5"/>
  </si>
  <si>
    <t>毎度格別のお引き立てを賜り、厚くお礼申し上げます。</t>
    <rPh sb="0" eb="2">
      <t>マイド</t>
    </rPh>
    <rPh sb="2" eb="4">
      <t>カクベツ</t>
    </rPh>
    <rPh sb="6" eb="7">
      <t>ヒ</t>
    </rPh>
    <rPh sb="8" eb="9">
      <t>タ</t>
    </rPh>
    <rPh sb="11" eb="12">
      <t>タマワ</t>
    </rPh>
    <rPh sb="14" eb="15">
      <t>アツ</t>
    </rPh>
    <rPh sb="17" eb="18">
      <t>レイ</t>
    </rPh>
    <rPh sb="18" eb="19">
      <t>モウ</t>
    </rPh>
    <rPh sb="20" eb="21">
      <t>ア</t>
    </rPh>
    <phoneticPr fontId="5"/>
  </si>
  <si>
    <t>下記のとおりご請求申し上げます。</t>
    <rPh sb="0" eb="2">
      <t>カキ</t>
    </rPh>
    <rPh sb="7" eb="9">
      <t>セイキュウ</t>
    </rPh>
    <rPh sb="9" eb="10">
      <t>モウ</t>
    </rPh>
    <rPh sb="11" eb="12">
      <t>ア</t>
    </rPh>
    <phoneticPr fontId="5"/>
  </si>
  <si>
    <t>型番</t>
    <rPh sb="0" eb="2">
      <t>カタバン</t>
    </rPh>
    <phoneticPr fontId="5"/>
  </si>
  <si>
    <t>商品名</t>
    <rPh sb="0" eb="3">
      <t>ショウヒンメイ</t>
    </rPh>
    <phoneticPr fontId="5"/>
  </si>
  <si>
    <t>価格</t>
    <rPh sb="0" eb="2">
      <t>カカク</t>
    </rPh>
    <phoneticPr fontId="5"/>
  </si>
  <si>
    <t>数量</t>
    <rPh sb="0" eb="2">
      <t>スウリョウ</t>
    </rPh>
    <phoneticPr fontId="5"/>
  </si>
  <si>
    <t>金額</t>
    <rPh sb="0" eb="2">
      <t>キンガク</t>
    </rPh>
    <phoneticPr fontId="5"/>
  </si>
  <si>
    <t>T100</t>
    <phoneticPr fontId="5"/>
  </si>
  <si>
    <t>アッサムティー</t>
    <phoneticPr fontId="5"/>
  </si>
  <si>
    <t>T120</t>
    <phoneticPr fontId="5"/>
  </si>
  <si>
    <t>アップルティー</t>
    <phoneticPr fontId="5"/>
  </si>
  <si>
    <t>T200</t>
    <phoneticPr fontId="5"/>
  </si>
  <si>
    <t>ハーブティー</t>
    <phoneticPr fontId="5"/>
  </si>
  <si>
    <t/>
  </si>
  <si>
    <t>小　計</t>
    <rPh sb="0" eb="1">
      <t>ショウ</t>
    </rPh>
    <rPh sb="2" eb="3">
      <t>ケイ</t>
    </rPh>
    <phoneticPr fontId="5"/>
  </si>
  <si>
    <t>消費税</t>
    <rPh sb="0" eb="3">
      <t>ショウヒゼイ</t>
    </rPh>
    <phoneticPr fontId="5"/>
  </si>
  <si>
    <t>商品一覧</t>
    <rPh sb="0" eb="2">
      <t>ショウヒン</t>
    </rPh>
    <rPh sb="2" eb="4">
      <t>イチラン</t>
    </rPh>
    <phoneticPr fontId="5"/>
  </si>
  <si>
    <t>C100</t>
    <phoneticPr fontId="5"/>
  </si>
  <si>
    <t>モカコーヒー</t>
    <phoneticPr fontId="5"/>
  </si>
  <si>
    <t>C110</t>
    <phoneticPr fontId="5"/>
  </si>
  <si>
    <t>ブレンドコーヒー</t>
    <phoneticPr fontId="5"/>
  </si>
  <si>
    <t>C120</t>
    <phoneticPr fontId="5"/>
  </si>
  <si>
    <t>炭焼コーヒー</t>
    <rPh sb="0" eb="2">
      <t>スミヤキ</t>
    </rPh>
    <phoneticPr fontId="5"/>
  </si>
  <si>
    <t>C130</t>
    <phoneticPr fontId="5"/>
  </si>
  <si>
    <t>ブルーマウンテン</t>
    <phoneticPr fontId="5"/>
  </si>
  <si>
    <t>C140</t>
    <phoneticPr fontId="5"/>
  </si>
  <si>
    <t>キリマンジャロ</t>
    <phoneticPr fontId="5"/>
  </si>
  <si>
    <t>T110</t>
    <phoneticPr fontId="5"/>
  </si>
  <si>
    <t>ダージリンティー</t>
    <phoneticPr fontId="5"/>
  </si>
  <si>
    <t>T130</t>
    <phoneticPr fontId="5"/>
  </si>
  <si>
    <t>オレンジペコ</t>
    <phoneticPr fontId="5"/>
  </si>
  <si>
    <t>T140</t>
    <phoneticPr fontId="5"/>
  </si>
  <si>
    <t>アールグレイ</t>
    <phoneticPr fontId="5"/>
  </si>
  <si>
    <t>T210</t>
    <phoneticPr fontId="5"/>
  </si>
  <si>
    <t>ジャスミンティー</t>
    <phoneticPr fontId="5"/>
  </si>
  <si>
    <t>集計</t>
  </si>
  <si>
    <t>顧客一覧</t>
    <rPh sb="0" eb="2">
      <t>コキャク</t>
    </rPh>
    <rPh sb="2" eb="4">
      <t>イチラン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</si>
</sst>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@&quot;　御中&quot;"/>
  </numFmts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5"/>
      <color theme="3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u/>
      <sz val="11"/>
      <color theme="1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7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2" fillId="0" borderId="1" applyNumberFormat="0" applyFill="0" applyAlignment="0" applyProtection="0">
      <alignment vertical="center"/>
    </xf>
    <xf numFmtId="0" fontId="3" fillId="0" borderId="2" applyNumberFormat="0" applyFill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3" fillId="0" borderId="2" xfId="5">
      <alignment vertical="center"/>
    </xf>
    <xf numFmtId="0" fontId="4" fillId="0" borderId="0" xfId="6">
      <alignment vertical="center"/>
    </xf>
    <xf numFmtId="0" fontId="4" fillId="0" borderId="0" xfId="6" applyAlignment="1">
      <alignment horizontal="right" vertical="center"/>
    </xf>
    <xf numFmtId="0" fontId="0" fillId="0" borderId="0" xfId="0" applyAlignment="1">
      <alignment horizontal="right" vertical="center"/>
    </xf>
    <xf numFmtId="6" fontId="3" fillId="0" borderId="2" xfId="2" applyFont="1" applyBorder="1">
      <alignment vertical="center"/>
    </xf>
    <xf numFmtId="0" fontId="0" fillId="0" borderId="0" xfId="0" applyAlignment="1">
      <alignment horizontal="left" vertical="center" indent="1"/>
    </xf>
    <xf numFmtId="0" fontId="6" fillId="2" borderId="3" xfId="0" applyFont="1" applyFill="1" applyBorder="1" applyAlignment="1">
      <alignment horizontal="center" vertical="center"/>
    </xf>
    <xf numFmtId="0" fontId="0" fillId="0" borderId="3" xfId="0" applyBorder="1" applyAlignment="1">
      <alignment horizontal="left" vertical="center" indent="1"/>
    </xf>
    <xf numFmtId="38" fontId="0" fillId="0" borderId="3" xfId="1" applyFont="1" applyBorder="1">
      <alignment vertical="center"/>
    </xf>
    <xf numFmtId="0" fontId="0" fillId="0" borderId="3" xfId="0" applyBorder="1">
      <alignment vertical="center"/>
    </xf>
    <xf numFmtId="0" fontId="6" fillId="2" borderId="3" xfId="0" applyFont="1" applyFill="1" applyBorder="1" applyAlignment="1">
      <alignment horizontal="right" vertical="center"/>
    </xf>
    <xf numFmtId="9" fontId="6" fillId="2" borderId="3" xfId="3" applyFont="1" applyFill="1" applyBorder="1" applyAlignment="1">
      <alignment horizontal="left" vertical="center"/>
    </xf>
    <xf numFmtId="0" fontId="7" fillId="0" borderId="0" xfId="0" applyFont="1">
      <alignment vertical="center"/>
    </xf>
    <xf numFmtId="0" fontId="0" fillId="0" borderId="0" xfId="0" applyAlignment="1">
      <alignment horizontal="center" vertical="center"/>
    </xf>
    <xf numFmtId="38" fontId="0" fillId="0" borderId="0" xfId="1" applyFont="1">
      <alignment vertical="center"/>
    </xf>
    <xf numFmtId="38" fontId="1" fillId="0" borderId="0" xfId="0" applyNumberFormat="1" applyFont="1">
      <alignment vertical="center"/>
    </xf>
    <xf numFmtId="0" fontId="2" fillId="2" borderId="1" xfId="4" applyFill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176" fontId="3" fillId="0" borderId="2" xfId="5" applyNumberFormat="1">
      <alignment vertical="center"/>
    </xf>
  </cellXfs>
  <cellStyles count="7">
    <cellStyle name="パーセント" xfId="3" builtinId="5"/>
    <cellStyle name="ハイパーリンク" xfId="6" builtinId="8"/>
    <cellStyle name="桁区切り" xfId="1" builtinId="6"/>
    <cellStyle name="見出し 1" xfId="4" builtinId="16"/>
    <cellStyle name="見出し 2" xfId="5" builtinId="17"/>
    <cellStyle name="通貨" xfId="2" builtinId="7"/>
    <cellStyle name="標準" xfId="0" builtinId="0"/>
  </cellStyles>
  <dxfs count="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  <numFmt numFmtId="6" formatCode="#,##0;[Red]\-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D3F303C4-A9B9-4014-B6E4-4A3365322D95}" name="テーブル1" displayName="テーブル1" ref="B3:D16" totalsRowCount="1" headerRowDxfId="2">
  <autoFilter ref="B3:D15" xr:uid="{921AD302-6CC7-4446-A9FA-2EE025EF38EB}"/>
  <tableColumns count="3">
    <tableColumn id="1" xr3:uid="{31D40692-FD79-47D2-85DC-DC40628ED094}" name="型番" totalsRowLabel="集計"/>
    <tableColumn id="2" xr3:uid="{1EB0E1D8-942E-4A7B-8098-1F8877423199}" name="商品名" totalsRowFunction="count"/>
    <tableColumn id="3" xr3:uid="{84A05AED-FB4A-4775-A28C-EC83584BBCCF}" name="価格" totalsRowFunction="sum" dataDxfId="1" totalsRowDxfId="0" dataCellStyle="桁区切り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fom.fujitsu.com/goods/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66FD2A-3BBC-4425-B79E-32823EE0CB07}">
  <sheetPr>
    <pageSetUpPr fitToPage="1"/>
  </sheetPr>
  <dimension ref="B1:F24"/>
  <sheetViews>
    <sheetView tabSelected="1" workbookViewId="0"/>
  </sheetViews>
  <sheetFormatPr defaultRowHeight="18.75" x14ac:dyDescent="0.4"/>
  <cols>
    <col min="1" max="1" width="3.625" customWidth="1"/>
    <col min="2" max="2" width="14.625" customWidth="1"/>
    <col min="3" max="3" width="23.625" customWidth="1"/>
    <col min="4" max="5" width="14.625" customWidth="1"/>
    <col min="6" max="6" width="16.875" customWidth="1"/>
  </cols>
  <sheetData>
    <row r="1" spans="2:6" ht="25.5" thickBot="1" x14ac:dyDescent="0.45">
      <c r="B1" s="17" t="s">
        <v>0</v>
      </c>
      <c r="C1" s="17"/>
      <c r="D1" s="17"/>
      <c r="E1" s="17"/>
      <c r="F1" s="17"/>
    </row>
    <row r="2" spans="2:6" ht="19.5" thickTop="1" x14ac:dyDescent="0.4"/>
    <row r="3" spans="2:6" ht="21" thickBot="1" x14ac:dyDescent="0.45">
      <c r="B3" s="19" t="s">
        <v>1</v>
      </c>
      <c r="C3" s="1"/>
      <c r="E3" s="2"/>
      <c r="F3" s="3" t="s">
        <v>2</v>
      </c>
    </row>
    <row r="4" spans="2:6" ht="19.5" thickTop="1" x14ac:dyDescent="0.4">
      <c r="E4" s="4" t="s">
        <v>3</v>
      </c>
    </row>
    <row r="5" spans="2:6" x14ac:dyDescent="0.4">
      <c r="F5" s="4" t="s">
        <v>4</v>
      </c>
    </row>
    <row r="6" spans="2:6" ht="21" thickBot="1" x14ac:dyDescent="0.45">
      <c r="B6" s="1" t="s">
        <v>5</v>
      </c>
      <c r="C6" s="5">
        <f>F24</f>
        <v>145800</v>
      </c>
      <c r="F6" s="4" t="s">
        <v>6</v>
      </c>
    </row>
    <row r="7" spans="2:6" ht="19.5" thickTop="1" x14ac:dyDescent="0.4">
      <c r="F7" s="4" t="s">
        <v>7</v>
      </c>
    </row>
    <row r="8" spans="2:6" x14ac:dyDescent="0.4">
      <c r="B8" s="6" t="s">
        <v>8</v>
      </c>
    </row>
    <row r="9" spans="2:6" x14ac:dyDescent="0.4">
      <c r="B9" s="6" t="s">
        <v>9</v>
      </c>
    </row>
    <row r="11" spans="2:6" x14ac:dyDescent="0.4">
      <c r="B11" s="7" t="s">
        <v>10</v>
      </c>
      <c r="C11" s="7" t="s">
        <v>11</v>
      </c>
      <c r="D11" s="7" t="s">
        <v>12</v>
      </c>
      <c r="E11" s="7" t="s">
        <v>13</v>
      </c>
      <c r="F11" s="7" t="s">
        <v>14</v>
      </c>
    </row>
    <row r="12" spans="2:6" x14ac:dyDescent="0.4">
      <c r="B12" s="8" t="s">
        <v>15</v>
      </c>
      <c r="C12" s="8" t="s">
        <v>16</v>
      </c>
      <c r="D12" s="9">
        <v>1200</v>
      </c>
      <c r="E12" s="10">
        <v>30</v>
      </c>
      <c r="F12" s="9">
        <f>IF(B12="","",D12*E12)</f>
        <v>36000</v>
      </c>
    </row>
    <row r="13" spans="2:6" x14ac:dyDescent="0.4">
      <c r="B13" s="8" t="s">
        <v>17</v>
      </c>
      <c r="C13" s="8" t="s">
        <v>18</v>
      </c>
      <c r="D13" s="9">
        <v>1500</v>
      </c>
      <c r="E13" s="10">
        <v>50</v>
      </c>
      <c r="F13" s="9">
        <f t="shared" ref="F13:F21" si="0">IF(B13="","",D13*E13)</f>
        <v>75000</v>
      </c>
    </row>
    <row r="14" spans="2:6" x14ac:dyDescent="0.4">
      <c r="B14" s="8" t="s">
        <v>19</v>
      </c>
      <c r="C14" s="8" t="s">
        <v>20</v>
      </c>
      <c r="D14" s="9">
        <v>1200</v>
      </c>
      <c r="E14" s="10">
        <v>20</v>
      </c>
      <c r="F14" s="9">
        <f t="shared" si="0"/>
        <v>24000</v>
      </c>
    </row>
    <row r="15" spans="2:6" x14ac:dyDescent="0.4">
      <c r="B15" s="8"/>
      <c r="C15" s="8" t="s">
        <v>21</v>
      </c>
      <c r="D15" s="9" t="s">
        <v>21</v>
      </c>
      <c r="E15" s="10"/>
      <c r="F15" s="9" t="str">
        <f t="shared" si="0"/>
        <v/>
      </c>
    </row>
    <row r="16" spans="2:6" x14ac:dyDescent="0.4">
      <c r="B16" s="8"/>
      <c r="C16" s="8" t="s">
        <v>21</v>
      </c>
      <c r="D16" s="9" t="s">
        <v>21</v>
      </c>
      <c r="E16" s="10"/>
      <c r="F16" s="9" t="str">
        <f t="shared" si="0"/>
        <v/>
      </c>
    </row>
    <row r="17" spans="2:6" x14ac:dyDescent="0.4">
      <c r="B17" s="8"/>
      <c r="C17" s="8" t="s">
        <v>21</v>
      </c>
      <c r="D17" s="9" t="s">
        <v>21</v>
      </c>
      <c r="E17" s="10"/>
      <c r="F17" s="9" t="str">
        <f t="shared" si="0"/>
        <v/>
      </c>
    </row>
    <row r="18" spans="2:6" x14ac:dyDescent="0.4">
      <c r="B18" s="8"/>
      <c r="C18" s="8" t="s">
        <v>21</v>
      </c>
      <c r="D18" s="9" t="s">
        <v>21</v>
      </c>
      <c r="E18" s="10"/>
      <c r="F18" s="9" t="str">
        <f t="shared" si="0"/>
        <v/>
      </c>
    </row>
    <row r="19" spans="2:6" x14ac:dyDescent="0.4">
      <c r="B19" s="8"/>
      <c r="C19" s="8" t="s">
        <v>21</v>
      </c>
      <c r="D19" s="9" t="s">
        <v>21</v>
      </c>
      <c r="E19" s="10"/>
      <c r="F19" s="9" t="str">
        <f t="shared" si="0"/>
        <v/>
      </c>
    </row>
    <row r="20" spans="2:6" x14ac:dyDescent="0.4">
      <c r="B20" s="8"/>
      <c r="C20" s="8" t="s">
        <v>21</v>
      </c>
      <c r="D20" s="9" t="s">
        <v>21</v>
      </c>
      <c r="E20" s="10"/>
      <c r="F20" s="9" t="str">
        <f t="shared" si="0"/>
        <v/>
      </c>
    </row>
    <row r="21" spans="2:6" x14ac:dyDescent="0.4">
      <c r="B21" s="8"/>
      <c r="C21" s="8" t="s">
        <v>21</v>
      </c>
      <c r="D21" s="9" t="s">
        <v>21</v>
      </c>
      <c r="E21" s="10"/>
      <c r="F21" s="9" t="str">
        <f t="shared" si="0"/>
        <v/>
      </c>
    </row>
    <row r="22" spans="2:6" x14ac:dyDescent="0.4">
      <c r="D22" s="18" t="s">
        <v>22</v>
      </c>
      <c r="E22" s="18"/>
      <c r="F22" s="9">
        <f>SUM(F12:F21)</f>
        <v>135000</v>
      </c>
    </row>
    <row r="23" spans="2:6" x14ac:dyDescent="0.4">
      <c r="D23" s="11" t="s">
        <v>23</v>
      </c>
      <c r="E23" s="12">
        <v>0.08</v>
      </c>
      <c r="F23" s="9">
        <f>ROUNDDOWN(F22*E23,0)</f>
        <v>10800</v>
      </c>
    </row>
    <row r="24" spans="2:6" x14ac:dyDescent="0.4">
      <c r="D24" s="18" t="s">
        <v>5</v>
      </c>
      <c r="E24" s="18"/>
      <c r="F24" s="9">
        <f>F22+F23</f>
        <v>145800</v>
      </c>
    </row>
  </sheetData>
  <mergeCells count="3">
    <mergeCell ref="B1:F1"/>
    <mergeCell ref="D22:E22"/>
    <mergeCell ref="D24:E24"/>
  </mergeCells>
  <phoneticPr fontId="5"/>
  <hyperlinks>
    <hyperlink ref="F3" r:id="rId1" xr:uid="{8F8EF984-E917-46C1-9067-870C5B913AE6}"/>
  </hyperlinks>
  <pageMargins left="0.7" right="0.7" top="0.75" bottom="0.75" header="0.3" footer="0.3"/>
  <pageSetup paperSize="9" scale="89" fitToHeight="0" orientation="portrait" horizontalDpi="300" verticalDpi="300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9FD94B-61E5-4A88-B1FA-62C7E6656CFF}">
  <dimension ref="B1:D16"/>
  <sheetViews>
    <sheetView workbookViewId="0"/>
  </sheetViews>
  <sheetFormatPr defaultRowHeight="18.75" x14ac:dyDescent="0.4"/>
  <cols>
    <col min="1" max="1" width="3.625" customWidth="1"/>
    <col min="2" max="2" width="13.25" customWidth="1"/>
    <col min="3" max="3" width="23.625" customWidth="1"/>
    <col min="4" max="4" width="12.625" customWidth="1"/>
  </cols>
  <sheetData>
    <row r="1" spans="2:4" ht="24" x14ac:dyDescent="0.4">
      <c r="B1" s="13" t="s">
        <v>24</v>
      </c>
    </row>
    <row r="3" spans="2:4" x14ac:dyDescent="0.4">
      <c r="B3" s="14" t="s">
        <v>10</v>
      </c>
      <c r="C3" s="14" t="s">
        <v>11</v>
      </c>
      <c r="D3" s="14" t="s">
        <v>12</v>
      </c>
    </row>
    <row r="4" spans="2:4" x14ac:dyDescent="0.4">
      <c r="B4" t="s">
        <v>25</v>
      </c>
      <c r="C4" t="s">
        <v>26</v>
      </c>
      <c r="D4" s="15">
        <v>1200</v>
      </c>
    </row>
    <row r="5" spans="2:4" x14ac:dyDescent="0.4">
      <c r="B5" t="s">
        <v>27</v>
      </c>
      <c r="C5" t="s">
        <v>28</v>
      </c>
      <c r="D5" s="15">
        <v>1000</v>
      </c>
    </row>
    <row r="6" spans="2:4" x14ac:dyDescent="0.4">
      <c r="B6" t="s">
        <v>29</v>
      </c>
      <c r="C6" t="s">
        <v>30</v>
      </c>
      <c r="D6" s="15">
        <v>1500</v>
      </c>
    </row>
    <row r="7" spans="2:4" x14ac:dyDescent="0.4">
      <c r="B7" t="s">
        <v>31</v>
      </c>
      <c r="C7" t="s">
        <v>32</v>
      </c>
      <c r="D7" s="15">
        <v>1800</v>
      </c>
    </row>
    <row r="8" spans="2:4" x14ac:dyDescent="0.4">
      <c r="B8" t="s">
        <v>33</v>
      </c>
      <c r="C8" t="s">
        <v>34</v>
      </c>
      <c r="D8" s="15">
        <v>1300</v>
      </c>
    </row>
    <row r="9" spans="2:4" x14ac:dyDescent="0.4">
      <c r="B9" t="s">
        <v>15</v>
      </c>
      <c r="C9" t="s">
        <v>16</v>
      </c>
      <c r="D9" s="15">
        <v>1200</v>
      </c>
    </row>
    <row r="10" spans="2:4" x14ac:dyDescent="0.4">
      <c r="B10" t="s">
        <v>35</v>
      </c>
      <c r="C10" t="s">
        <v>36</v>
      </c>
      <c r="D10" s="15">
        <v>1000</v>
      </c>
    </row>
    <row r="11" spans="2:4" x14ac:dyDescent="0.4">
      <c r="B11" t="s">
        <v>17</v>
      </c>
      <c r="C11" t="s">
        <v>18</v>
      </c>
      <c r="D11" s="15">
        <v>1500</v>
      </c>
    </row>
    <row r="12" spans="2:4" x14ac:dyDescent="0.4">
      <c r="B12" t="s">
        <v>37</v>
      </c>
      <c r="C12" t="s">
        <v>38</v>
      </c>
      <c r="D12" s="15">
        <v>1300</v>
      </c>
    </row>
    <row r="13" spans="2:4" x14ac:dyDescent="0.4">
      <c r="B13" t="s">
        <v>39</v>
      </c>
      <c r="C13" t="s">
        <v>40</v>
      </c>
      <c r="D13" s="15">
        <v>1800</v>
      </c>
    </row>
    <row r="14" spans="2:4" x14ac:dyDescent="0.4">
      <c r="B14" t="s">
        <v>19</v>
      </c>
      <c r="C14" t="s">
        <v>20</v>
      </c>
      <c r="D14" s="15">
        <v>1200</v>
      </c>
    </row>
    <row r="15" spans="2:4" x14ac:dyDescent="0.4">
      <c r="B15" t="s">
        <v>41</v>
      </c>
      <c r="C15" t="s">
        <v>42</v>
      </c>
      <c r="D15" s="15">
        <v>1100</v>
      </c>
    </row>
    <row r="16" spans="2:4" x14ac:dyDescent="0.4">
      <c r="B16" t="s">
        <v>43</v>
      </c>
      <c r="C16">
        <f>SUBTOTAL(103,テーブル1[商品名])</f>
        <v>12</v>
      </c>
      <c r="D16" s="16">
        <f>SUBTOTAL(109,テーブル1[価格])</f>
        <v>15900</v>
      </c>
    </row>
  </sheetData>
  <phoneticPr fontId="5"/>
  <pageMargins left="0.7" right="0.7" top="0.75" bottom="0.75" header="0.3" footer="0.3"/>
  <pageSetup paperSize="9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DFBF22-0F30-4FD4-9D4D-9FA1E7BC9AFC}">
  <dimension ref="B1"/>
  <sheetViews>
    <sheetView workbookViewId="0"/>
  </sheetViews>
  <sheetFormatPr defaultRowHeight="18.75" x14ac:dyDescent="0.4"/>
  <cols>
    <col min="1" max="1" width="3.625" customWidth="1"/>
  </cols>
  <sheetData>
    <row r="1" spans="2:2" ht="24" x14ac:dyDescent="0.4">
      <c r="B1" s="13" t="s">
        <v>44</v>
      </c>
    </row>
  </sheetData>
  <phoneticPr fontId="5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請求書</vt:lpstr>
      <vt:lpstr>商品</vt:lpstr>
      <vt:lpstr>顧客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2019-12-18T05:05:57Z</dcterms:created>
  <dcterms:modified xsi:type="dcterms:W3CDTF">2020-05-21T11:32:38Z</dcterms:modified>
</cp:coreProperties>
</file>