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\kaihatsu\●開発中テキスト\35_Excel2019応用\02_題材\01_Excel2019応用\Excel2019応用\総合問題\"/>
    </mc:Choice>
  </mc:AlternateContent>
  <xr:revisionPtr revIDLastSave="0" documentId="13_ncr:1_{06BDF3CA-1949-4998-937F-4AEEDCFA3DFB}" xr6:coauthVersionLast="40" xr6:coauthVersionMax="40" xr10:uidLastSave="{00000000-0000-0000-0000-000000000000}"/>
  <bookViews>
    <workbookView xWindow="0" yWindow="0" windowWidth="14370" windowHeight="4305" xr2:uid="{3068FD8D-FC98-48B6-99EA-30D8BFD685EF}"/>
  </bookViews>
  <sheets>
    <sheet name="会員名簿" sheetId="1" r:id="rId1"/>
    <sheet name="会員種別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4" i="1"/>
  <c r="I1" i="1"/>
  <c r="H4" i="1" s="1"/>
  <c r="H30" i="1" l="1"/>
  <c r="H26" i="1"/>
  <c r="H22" i="1"/>
  <c r="H18" i="1"/>
  <c r="H14" i="1"/>
  <c r="H10" i="1"/>
  <c r="H6" i="1"/>
  <c r="H33" i="1"/>
  <c r="H29" i="1"/>
  <c r="H25" i="1"/>
  <c r="H21" i="1"/>
  <c r="H17" i="1"/>
  <c r="H13" i="1"/>
  <c r="H9" i="1"/>
  <c r="H5" i="1"/>
  <c r="H32" i="1"/>
  <c r="H28" i="1"/>
  <c r="H24" i="1"/>
  <c r="H20" i="1"/>
  <c r="H16" i="1"/>
  <c r="H12" i="1"/>
  <c r="H8" i="1"/>
  <c r="H31" i="1"/>
  <c r="H27" i="1"/>
  <c r="H23" i="1"/>
  <c r="H19" i="1"/>
  <c r="H15" i="1"/>
  <c r="H11" i="1"/>
  <c r="H7" i="1"/>
</calcChain>
</file>

<file path=xl/sharedStrings.xml><?xml version="1.0" encoding="utf-8"?>
<sst xmlns="http://schemas.openxmlformats.org/spreadsheetml/2006/main" count="137" uniqueCount="133">
  <si>
    <t>会員名簿</t>
    <rPh sb="0" eb="2">
      <t>カイイン</t>
    </rPh>
    <rPh sb="2" eb="4">
      <t>メイボ</t>
    </rPh>
    <phoneticPr fontId="3"/>
  </si>
  <si>
    <t>現在</t>
    <rPh sb="0" eb="2">
      <t>ゲンザイ</t>
    </rPh>
    <phoneticPr fontId="3"/>
  </si>
  <si>
    <t>会員No.</t>
    <rPh sb="0" eb="5">
      <t>カイイン</t>
    </rPh>
    <phoneticPr fontId="3"/>
  </si>
  <si>
    <t>名前</t>
    <rPh sb="0" eb="2">
      <t>ナマエ</t>
    </rPh>
    <phoneticPr fontId="3"/>
  </si>
  <si>
    <t>郵便番号</t>
    <rPh sb="0" eb="4">
      <t>ユウビンバンゴウ</t>
    </rPh>
    <phoneticPr fontId="3"/>
  </si>
  <si>
    <t>住所</t>
    <rPh sb="0" eb="2">
      <t>ジュウショ</t>
    </rPh>
    <phoneticPr fontId="3"/>
  </si>
  <si>
    <t>電話番号</t>
    <rPh sb="0" eb="2">
      <t>デンワ</t>
    </rPh>
    <rPh sb="2" eb="4">
      <t>バンゴウ</t>
    </rPh>
    <phoneticPr fontId="3"/>
  </si>
  <si>
    <t>生年月日</t>
    <rPh sb="0" eb="2">
      <t>セイネン</t>
    </rPh>
    <rPh sb="2" eb="4">
      <t>ガッピ</t>
    </rPh>
    <phoneticPr fontId="3"/>
  </si>
  <si>
    <t>年齢</t>
    <rPh sb="0" eb="2">
      <t>ネンレイ</t>
    </rPh>
    <phoneticPr fontId="3"/>
  </si>
  <si>
    <t>累計購入金額</t>
    <rPh sb="0" eb="2">
      <t>ルイケイ</t>
    </rPh>
    <rPh sb="2" eb="4">
      <t>コウニュウ</t>
    </rPh>
    <rPh sb="4" eb="6">
      <t>キンガク</t>
    </rPh>
    <phoneticPr fontId="3"/>
  </si>
  <si>
    <t>会員種別</t>
    <rPh sb="0" eb="2">
      <t>カイイン</t>
    </rPh>
    <rPh sb="2" eb="4">
      <t>シュベツ</t>
    </rPh>
    <phoneticPr fontId="3"/>
  </si>
  <si>
    <t>浜口ふみ</t>
    <rPh sb="0" eb="2">
      <t>ハマグチ</t>
    </rPh>
    <phoneticPr fontId="3"/>
  </si>
  <si>
    <t>150-0013</t>
    <phoneticPr fontId="2"/>
  </si>
  <si>
    <t>東京都渋谷区恵比寿4-6-X</t>
    <rPh sb="0" eb="3">
      <t>トウキョウト</t>
    </rPh>
    <rPh sb="3" eb="6">
      <t>シブヤク</t>
    </rPh>
    <rPh sb="6" eb="9">
      <t>エビス</t>
    </rPh>
    <phoneticPr fontId="3"/>
  </si>
  <si>
    <t>03-3554-XXXX</t>
    <phoneticPr fontId="2"/>
  </si>
  <si>
    <t>斉藤順子</t>
    <rPh sb="0" eb="2">
      <t>サイトウ</t>
    </rPh>
    <rPh sb="2" eb="4">
      <t>ジュンコ</t>
    </rPh>
    <phoneticPr fontId="3"/>
  </si>
  <si>
    <t>160-0023</t>
    <phoneticPr fontId="2"/>
  </si>
  <si>
    <t>東京都新宿区西新宿2-5-X</t>
    <rPh sb="0" eb="3">
      <t>トウキョウト</t>
    </rPh>
    <rPh sb="3" eb="6">
      <t>シンジュクク</t>
    </rPh>
    <rPh sb="6" eb="9">
      <t>ニシシンジュク</t>
    </rPh>
    <phoneticPr fontId="3"/>
  </si>
  <si>
    <t>03-5635-XXXX</t>
    <phoneticPr fontId="2"/>
  </si>
  <si>
    <t>大木紗枝</t>
    <rPh sb="0" eb="2">
      <t>オオキ</t>
    </rPh>
    <rPh sb="2" eb="4">
      <t>サエ</t>
    </rPh>
    <phoneticPr fontId="3"/>
  </si>
  <si>
    <t>231-0868</t>
    <phoneticPr fontId="2"/>
  </si>
  <si>
    <t>神奈川県横浜市中区石川町6-4-X</t>
    <rPh sb="0" eb="4">
      <t>カナガワケン</t>
    </rPh>
    <rPh sb="4" eb="7">
      <t>ヨコハマシ</t>
    </rPh>
    <rPh sb="7" eb="9">
      <t>ナカク</t>
    </rPh>
    <rPh sb="9" eb="11">
      <t>イシカワ</t>
    </rPh>
    <rPh sb="11" eb="12">
      <t>マチ</t>
    </rPh>
    <phoneticPr fontId="3"/>
  </si>
  <si>
    <t>045-213-XXXX</t>
    <phoneticPr fontId="2"/>
  </si>
  <si>
    <t>景山真子</t>
    <rPh sb="0" eb="2">
      <t>カゲヤマ</t>
    </rPh>
    <rPh sb="2" eb="4">
      <t>マサコ</t>
    </rPh>
    <phoneticPr fontId="3"/>
  </si>
  <si>
    <t>222-0022</t>
    <phoneticPr fontId="2"/>
  </si>
  <si>
    <t>神奈川県横浜市港北区篠原東1-8-X</t>
    <rPh sb="0" eb="4">
      <t>カナガワケン</t>
    </rPh>
    <rPh sb="4" eb="7">
      <t>ヨコハマシ</t>
    </rPh>
    <rPh sb="7" eb="10">
      <t>コウホクク</t>
    </rPh>
    <rPh sb="10" eb="13">
      <t>シノハラヒガシ</t>
    </rPh>
    <phoneticPr fontId="3"/>
  </si>
  <si>
    <t>045-331-XXXX</t>
    <phoneticPr fontId="2"/>
  </si>
  <si>
    <t>吉岡マリ</t>
    <rPh sb="0" eb="2">
      <t>ヨシオカ</t>
    </rPh>
    <phoneticPr fontId="3"/>
  </si>
  <si>
    <t>100-0005</t>
    <phoneticPr fontId="2"/>
  </si>
  <si>
    <t>東京都千代田区丸の内6-2-X</t>
    <rPh sb="0" eb="3">
      <t>トウキョウト</t>
    </rPh>
    <rPh sb="3" eb="7">
      <t>チヨダク</t>
    </rPh>
    <rPh sb="7" eb="8">
      <t>マル</t>
    </rPh>
    <rPh sb="9" eb="10">
      <t>ウチ</t>
    </rPh>
    <phoneticPr fontId="3"/>
  </si>
  <si>
    <t>03-3311-XXXX</t>
    <phoneticPr fontId="2"/>
  </si>
  <si>
    <t>北村容子</t>
    <rPh sb="0" eb="2">
      <t>キタムラ</t>
    </rPh>
    <rPh sb="2" eb="4">
      <t>ヨウコ</t>
    </rPh>
    <phoneticPr fontId="3"/>
  </si>
  <si>
    <t>231-0027</t>
    <phoneticPr fontId="2"/>
  </si>
  <si>
    <t>神奈川県横浜市中区扇町1-2-X</t>
    <rPh sb="0" eb="4">
      <t>カナガワケン</t>
    </rPh>
    <rPh sb="4" eb="7">
      <t>ヨコハマシ</t>
    </rPh>
    <rPh sb="7" eb="9">
      <t>ナカク</t>
    </rPh>
    <rPh sb="9" eb="11">
      <t>オウギマチ</t>
    </rPh>
    <phoneticPr fontId="3"/>
  </si>
  <si>
    <t>045-355-XXXX</t>
    <phoneticPr fontId="2"/>
  </si>
  <si>
    <t>佐奈京香</t>
    <rPh sb="0" eb="2">
      <t>サナ</t>
    </rPh>
    <rPh sb="2" eb="4">
      <t>キョウカ</t>
    </rPh>
    <phoneticPr fontId="3"/>
  </si>
  <si>
    <t>231-0062</t>
    <phoneticPr fontId="2"/>
  </si>
  <si>
    <t>神奈川県横浜市中区桜木町1-4-X</t>
    <rPh sb="0" eb="4">
      <t>カナガワケン</t>
    </rPh>
    <rPh sb="4" eb="7">
      <t>ヨコハマシ</t>
    </rPh>
    <rPh sb="7" eb="9">
      <t>ナカク</t>
    </rPh>
    <rPh sb="9" eb="12">
      <t>サクラギチョウ</t>
    </rPh>
    <phoneticPr fontId="3"/>
  </si>
  <si>
    <t>045-254-XXXX</t>
    <phoneticPr fontId="2"/>
  </si>
  <si>
    <t>高木彩加</t>
    <rPh sb="0" eb="2">
      <t>タカギ</t>
    </rPh>
    <rPh sb="2" eb="4">
      <t>アヤカ</t>
    </rPh>
    <phoneticPr fontId="3"/>
  </si>
  <si>
    <t>107-0062</t>
    <phoneticPr fontId="2"/>
  </si>
  <si>
    <t>東京都港区南青山2-4-X</t>
    <rPh sb="0" eb="3">
      <t>トウキョウト</t>
    </rPh>
    <rPh sb="3" eb="5">
      <t>ミナトク</t>
    </rPh>
    <rPh sb="5" eb="8">
      <t>ミナミアオヤマ</t>
    </rPh>
    <phoneticPr fontId="3"/>
  </si>
  <si>
    <t>03-5487-XXXX</t>
    <phoneticPr fontId="2"/>
  </si>
  <si>
    <t>遠藤ミレ</t>
    <rPh sb="0" eb="2">
      <t>エンドウ</t>
    </rPh>
    <phoneticPr fontId="3"/>
  </si>
  <si>
    <t>160-0004</t>
    <phoneticPr fontId="2"/>
  </si>
  <si>
    <t>東京都新宿区四谷3-4-X</t>
    <rPh sb="0" eb="3">
      <t>トウキョウト</t>
    </rPh>
    <rPh sb="3" eb="6">
      <t>シンジュクク</t>
    </rPh>
    <rPh sb="6" eb="8">
      <t>ヨツヤ</t>
    </rPh>
    <phoneticPr fontId="3"/>
  </si>
  <si>
    <t>03-3355-XXXX</t>
    <phoneticPr fontId="2"/>
  </si>
  <si>
    <t>前原美智子</t>
    <rPh sb="0" eb="2">
      <t>マエハラ</t>
    </rPh>
    <rPh sb="2" eb="5">
      <t>ミチコ</t>
    </rPh>
    <phoneticPr fontId="3"/>
  </si>
  <si>
    <t>113-0031</t>
    <phoneticPr fontId="2"/>
  </si>
  <si>
    <t>東京都文京区根津2-5-X</t>
    <rPh sb="0" eb="3">
      <t>トウキョウト</t>
    </rPh>
    <rPh sb="3" eb="6">
      <t>ブンキョウク</t>
    </rPh>
    <rPh sb="6" eb="8">
      <t>ネヅ</t>
    </rPh>
    <phoneticPr fontId="3"/>
  </si>
  <si>
    <t>03-3443-XXXX</t>
    <phoneticPr fontId="2"/>
  </si>
  <si>
    <t>赤井桃花</t>
    <rPh sb="0" eb="2">
      <t>アカイ</t>
    </rPh>
    <rPh sb="2" eb="4">
      <t>モモカ</t>
    </rPh>
    <phoneticPr fontId="3"/>
  </si>
  <si>
    <t>251-0047</t>
    <phoneticPr fontId="2"/>
  </si>
  <si>
    <t>神奈川県藤沢市辻堂1-3-X</t>
    <rPh sb="0" eb="4">
      <t>カナガワケン</t>
    </rPh>
    <rPh sb="4" eb="7">
      <t>フジサワシ</t>
    </rPh>
    <rPh sb="7" eb="9">
      <t>ツジドウ</t>
    </rPh>
    <phoneticPr fontId="3"/>
  </si>
  <si>
    <t>0466-45-XXXX</t>
    <phoneticPr fontId="2"/>
  </si>
  <si>
    <t>野村セイラ</t>
    <rPh sb="0" eb="2">
      <t>ノムラ</t>
    </rPh>
    <phoneticPr fontId="3"/>
  </si>
  <si>
    <t>231-0023</t>
    <phoneticPr fontId="2"/>
  </si>
  <si>
    <t>神奈川県横浜市中区山下町2-5-X</t>
    <rPh sb="0" eb="4">
      <t>カナガワケン</t>
    </rPh>
    <rPh sb="4" eb="7">
      <t>ヨコハマシ</t>
    </rPh>
    <rPh sb="7" eb="9">
      <t>ナカク</t>
    </rPh>
    <rPh sb="9" eb="12">
      <t>ヤマシタチョウ</t>
    </rPh>
    <phoneticPr fontId="3"/>
  </si>
  <si>
    <t>045-832-XXXX</t>
    <phoneticPr fontId="2"/>
  </si>
  <si>
    <t>沖野真由美</t>
    <rPh sb="0" eb="2">
      <t>オキノ</t>
    </rPh>
    <rPh sb="2" eb="5">
      <t>マユミ</t>
    </rPh>
    <phoneticPr fontId="3"/>
  </si>
  <si>
    <t>101-0021</t>
    <phoneticPr fontId="2"/>
  </si>
  <si>
    <t>東京都千代田区外神田8-9-X</t>
    <rPh sb="0" eb="3">
      <t>トウキョウト</t>
    </rPh>
    <rPh sb="3" eb="7">
      <t>チヨダク</t>
    </rPh>
    <rPh sb="7" eb="10">
      <t>ソトカンダ</t>
    </rPh>
    <phoneticPr fontId="3"/>
  </si>
  <si>
    <t>03-3425-XXXX</t>
    <phoneticPr fontId="2"/>
  </si>
  <si>
    <t>星野恭子</t>
    <rPh sb="0" eb="2">
      <t>ホシノ</t>
    </rPh>
    <rPh sb="2" eb="4">
      <t>キョウコ</t>
    </rPh>
    <phoneticPr fontId="3"/>
  </si>
  <si>
    <t>249-0006</t>
    <phoneticPr fontId="2"/>
  </si>
  <si>
    <t>神奈川県逗子市逗子5-4-X</t>
    <rPh sb="0" eb="4">
      <t>カナガワケン</t>
    </rPh>
    <rPh sb="4" eb="7">
      <t>ズシシ</t>
    </rPh>
    <rPh sb="7" eb="9">
      <t>ズシ</t>
    </rPh>
    <phoneticPr fontId="3"/>
  </si>
  <si>
    <t>046-866-XXXX</t>
    <phoneticPr fontId="2"/>
  </si>
  <si>
    <t>花田亜希子</t>
    <rPh sb="0" eb="2">
      <t>ハナダ</t>
    </rPh>
    <rPh sb="2" eb="5">
      <t>アキコ</t>
    </rPh>
    <phoneticPr fontId="3"/>
  </si>
  <si>
    <t>223-0061</t>
    <phoneticPr fontId="2"/>
  </si>
  <si>
    <t>神奈川県横浜市港北区日吉1-8-X</t>
    <rPh sb="0" eb="4">
      <t>カナガワケン</t>
    </rPh>
    <rPh sb="4" eb="7">
      <t>ヨコハマシ</t>
    </rPh>
    <rPh sb="7" eb="10">
      <t>コウホクク</t>
    </rPh>
    <rPh sb="10" eb="12">
      <t>ヒヨシ</t>
    </rPh>
    <phoneticPr fontId="3"/>
  </si>
  <si>
    <t>045-232-XXXX</t>
    <phoneticPr fontId="2"/>
  </si>
  <si>
    <t>近藤真紀</t>
    <rPh sb="0" eb="2">
      <t>コンドウ</t>
    </rPh>
    <rPh sb="2" eb="4">
      <t>マキ</t>
    </rPh>
    <phoneticPr fontId="3"/>
  </si>
  <si>
    <t>105-0011</t>
    <phoneticPr fontId="2"/>
  </si>
  <si>
    <t>東京都港区芝公園1-1-X</t>
    <rPh sb="0" eb="3">
      <t>トウキョウト</t>
    </rPh>
    <rPh sb="3" eb="5">
      <t>ミナトク</t>
    </rPh>
    <rPh sb="5" eb="8">
      <t>シバコウエン</t>
    </rPh>
    <phoneticPr fontId="3"/>
  </si>
  <si>
    <t>03-3455-XXXX</t>
    <phoneticPr fontId="2"/>
  </si>
  <si>
    <t>西村玲子</t>
    <rPh sb="0" eb="2">
      <t>ニシムラ</t>
    </rPh>
    <rPh sb="2" eb="4">
      <t>レイコ</t>
    </rPh>
    <phoneticPr fontId="3"/>
  </si>
  <si>
    <t>220-0011</t>
    <phoneticPr fontId="2"/>
  </si>
  <si>
    <t>神奈川県横浜市西区高島2-16-X</t>
    <rPh sb="0" eb="4">
      <t>カナガワケン</t>
    </rPh>
    <rPh sb="4" eb="7">
      <t>ヨコハマシ</t>
    </rPh>
    <rPh sb="7" eb="9">
      <t>ニシク</t>
    </rPh>
    <rPh sb="9" eb="11">
      <t>タカシマ</t>
    </rPh>
    <phoneticPr fontId="3"/>
  </si>
  <si>
    <t>045-535-XXXX</t>
    <phoneticPr fontId="2"/>
  </si>
  <si>
    <t>河野愛美</t>
    <rPh sb="0" eb="2">
      <t>カワノ</t>
    </rPh>
    <rPh sb="2" eb="4">
      <t>マナミ</t>
    </rPh>
    <phoneticPr fontId="3"/>
  </si>
  <si>
    <t>220-0012</t>
    <phoneticPr fontId="2"/>
  </si>
  <si>
    <t>神奈川県横浜市西区みなとみらい2-X</t>
    <rPh sb="0" eb="4">
      <t>カナガワケン</t>
    </rPh>
    <rPh sb="4" eb="7">
      <t>ヨコハマシ</t>
    </rPh>
    <rPh sb="7" eb="9">
      <t>ニシク</t>
    </rPh>
    <phoneticPr fontId="3"/>
  </si>
  <si>
    <t>045-544-XXXX</t>
    <phoneticPr fontId="2"/>
  </si>
  <si>
    <t>白石真知子</t>
    <rPh sb="0" eb="2">
      <t>シライシ</t>
    </rPh>
    <rPh sb="2" eb="5">
      <t>マチコ</t>
    </rPh>
    <phoneticPr fontId="3"/>
  </si>
  <si>
    <t>106-0045</t>
    <phoneticPr fontId="2"/>
  </si>
  <si>
    <t>東京都港区麻布十番3-3-X</t>
    <rPh sb="0" eb="3">
      <t>トウキョウト</t>
    </rPh>
    <rPh sb="3" eb="5">
      <t>ミナトク</t>
    </rPh>
    <rPh sb="5" eb="9">
      <t>アザブジュウバン</t>
    </rPh>
    <phoneticPr fontId="3"/>
  </si>
  <si>
    <t>03-5644-XXXX</t>
    <phoneticPr fontId="2"/>
  </si>
  <si>
    <t>大原由香</t>
    <rPh sb="0" eb="2">
      <t>オオハラ</t>
    </rPh>
    <rPh sb="2" eb="4">
      <t>ユカ</t>
    </rPh>
    <phoneticPr fontId="3"/>
  </si>
  <si>
    <t>100-0004</t>
    <phoneticPr fontId="2"/>
  </si>
  <si>
    <t>東京都千代田区大手町3-1-X</t>
    <rPh sb="0" eb="3">
      <t>トウキョウト</t>
    </rPh>
    <rPh sb="3" eb="7">
      <t>チヨダク</t>
    </rPh>
    <rPh sb="7" eb="10">
      <t>オオテマチ</t>
    </rPh>
    <phoneticPr fontId="3"/>
  </si>
  <si>
    <t>03-3351-XXXX</t>
    <phoneticPr fontId="2"/>
  </si>
  <si>
    <t>住吉奈々</t>
    <rPh sb="0" eb="2">
      <t>スミヨシ</t>
    </rPh>
    <rPh sb="2" eb="4">
      <t>ナナ</t>
    </rPh>
    <phoneticPr fontId="3"/>
  </si>
  <si>
    <t>241-0835</t>
    <phoneticPr fontId="2"/>
  </si>
  <si>
    <t>神奈川県横浜市旭区柏町1-XX</t>
    <rPh sb="0" eb="4">
      <t>カナガワケン</t>
    </rPh>
    <rPh sb="4" eb="7">
      <t>ヨコハマシ</t>
    </rPh>
    <rPh sb="7" eb="9">
      <t>アサヒク</t>
    </rPh>
    <rPh sb="9" eb="10">
      <t>カシワ</t>
    </rPh>
    <rPh sb="10" eb="11">
      <t>マチ</t>
    </rPh>
    <phoneticPr fontId="3"/>
  </si>
  <si>
    <t>045-821-XXXX</t>
    <phoneticPr fontId="2"/>
  </si>
  <si>
    <t>紀藤江里</t>
    <rPh sb="0" eb="2">
      <t>キトウ</t>
    </rPh>
    <rPh sb="2" eb="4">
      <t>エリ</t>
    </rPh>
    <phoneticPr fontId="3"/>
  </si>
  <si>
    <t>236-0028</t>
    <phoneticPr fontId="2"/>
  </si>
  <si>
    <t>神奈川県横浜市金沢区洲崎町3-4-X</t>
    <rPh sb="0" eb="4">
      <t>カナガワケン</t>
    </rPh>
    <rPh sb="4" eb="7">
      <t>ヨコハマシ</t>
    </rPh>
    <rPh sb="7" eb="10">
      <t>カナザワク</t>
    </rPh>
    <rPh sb="10" eb="12">
      <t>スザキ</t>
    </rPh>
    <rPh sb="12" eb="13">
      <t>マチ</t>
    </rPh>
    <phoneticPr fontId="3"/>
  </si>
  <si>
    <t>045-772-XXXX</t>
    <phoneticPr fontId="2"/>
  </si>
  <si>
    <t>富田圭子</t>
    <rPh sb="0" eb="2">
      <t>トミタ</t>
    </rPh>
    <rPh sb="2" eb="4">
      <t>ケイコ</t>
    </rPh>
    <phoneticPr fontId="3"/>
  </si>
  <si>
    <t>249-0007</t>
    <phoneticPr fontId="2"/>
  </si>
  <si>
    <t>神奈川県逗子市新宿3-4-X</t>
    <rPh sb="0" eb="4">
      <t>カナガワケン</t>
    </rPh>
    <rPh sb="4" eb="7">
      <t>ズシシ</t>
    </rPh>
    <rPh sb="7" eb="9">
      <t>シンジュク</t>
    </rPh>
    <phoneticPr fontId="3"/>
  </si>
  <si>
    <t>046-861-XXXX</t>
    <phoneticPr fontId="2"/>
  </si>
  <si>
    <t>保井美鈴</t>
    <rPh sb="0" eb="2">
      <t>ヤスイ</t>
    </rPh>
    <rPh sb="2" eb="4">
      <t>ミスズ</t>
    </rPh>
    <phoneticPr fontId="3"/>
  </si>
  <si>
    <t>101-0047</t>
    <phoneticPr fontId="2"/>
  </si>
  <si>
    <t>東京都千代田区内神田4-3-X</t>
    <rPh sb="0" eb="3">
      <t>トウキョウト</t>
    </rPh>
    <rPh sb="3" eb="7">
      <t>チヨダク</t>
    </rPh>
    <rPh sb="7" eb="10">
      <t>ウチカンダ</t>
    </rPh>
    <phoneticPr fontId="3"/>
  </si>
  <si>
    <t>桜田美弥</t>
    <rPh sb="0" eb="2">
      <t>サクラダ</t>
    </rPh>
    <rPh sb="2" eb="4">
      <t>ミヤ</t>
    </rPh>
    <phoneticPr fontId="3"/>
  </si>
  <si>
    <t>105-0022</t>
    <phoneticPr fontId="2"/>
  </si>
  <si>
    <t>東京都港区海岸1-5-X</t>
    <rPh sb="0" eb="3">
      <t>トウキョウト</t>
    </rPh>
    <rPh sb="3" eb="5">
      <t>ミナトク</t>
    </rPh>
    <rPh sb="5" eb="7">
      <t>カイガン</t>
    </rPh>
    <phoneticPr fontId="3"/>
  </si>
  <si>
    <t>03-5401-XXXX</t>
    <phoneticPr fontId="2"/>
  </si>
  <si>
    <t>田嶋あかね</t>
    <rPh sb="0" eb="2">
      <t>タジマ</t>
    </rPh>
    <phoneticPr fontId="3"/>
  </si>
  <si>
    <t>166-0004</t>
    <phoneticPr fontId="2"/>
  </si>
  <si>
    <t>東京都杉並区阿佐ヶ谷南2-6-X</t>
    <rPh sb="0" eb="3">
      <t>トウキョウト</t>
    </rPh>
    <rPh sb="3" eb="6">
      <t>スギナミク</t>
    </rPh>
    <rPh sb="6" eb="10">
      <t>アサガヤ</t>
    </rPh>
    <rPh sb="10" eb="11">
      <t>ミナミ</t>
    </rPh>
    <phoneticPr fontId="3"/>
  </si>
  <si>
    <t>03-3312-XXXX</t>
    <phoneticPr fontId="2"/>
  </si>
  <si>
    <t>黒田英華</t>
    <rPh sb="0" eb="2">
      <t>クロダ</t>
    </rPh>
    <rPh sb="2" eb="4">
      <t>エイカ</t>
    </rPh>
    <phoneticPr fontId="3"/>
  </si>
  <si>
    <t>230-0051</t>
    <phoneticPr fontId="2"/>
  </si>
  <si>
    <t>神奈川県横浜市鶴見区鶴見中央5-1-X</t>
    <rPh sb="0" eb="4">
      <t>カナガワケン</t>
    </rPh>
    <rPh sb="4" eb="7">
      <t>ヨコハマシ</t>
    </rPh>
    <rPh sb="7" eb="10">
      <t>ツルミク</t>
    </rPh>
    <rPh sb="10" eb="14">
      <t>ツルミチュウオウ</t>
    </rPh>
    <phoneticPr fontId="3"/>
  </si>
  <si>
    <t>045-443-XXXX</t>
    <phoneticPr fontId="2"/>
  </si>
  <si>
    <t>田中久仁子</t>
    <rPh sb="0" eb="2">
      <t>タナカ</t>
    </rPh>
    <rPh sb="2" eb="5">
      <t>クニコ</t>
    </rPh>
    <phoneticPr fontId="3"/>
  </si>
  <si>
    <t>150-0012</t>
    <phoneticPr fontId="2"/>
  </si>
  <si>
    <t>東京都渋谷区広尾5-14-X</t>
    <rPh sb="0" eb="3">
      <t>トウキョウト</t>
    </rPh>
    <rPh sb="3" eb="6">
      <t>シブヤク</t>
    </rPh>
    <rPh sb="6" eb="8">
      <t>ヒロオ</t>
    </rPh>
    <phoneticPr fontId="3"/>
  </si>
  <si>
    <t>03-5563-XXXX</t>
    <phoneticPr fontId="2"/>
  </si>
  <si>
    <t>菊池倫子</t>
    <rPh sb="0" eb="2">
      <t>キクチ</t>
    </rPh>
    <rPh sb="2" eb="4">
      <t>トモコ</t>
    </rPh>
    <phoneticPr fontId="3"/>
  </si>
  <si>
    <t>251-0015</t>
    <phoneticPr fontId="2"/>
  </si>
  <si>
    <t>神奈川県藤沢市川名1-5-X</t>
    <rPh sb="0" eb="4">
      <t>カナガワケン</t>
    </rPh>
    <rPh sb="4" eb="7">
      <t>フジサワシ</t>
    </rPh>
    <rPh sb="7" eb="9">
      <t>カワナ</t>
    </rPh>
    <phoneticPr fontId="3"/>
  </si>
  <si>
    <t>0466-33-XXXX</t>
    <phoneticPr fontId="2"/>
  </si>
  <si>
    <t>吉田晴香</t>
    <rPh sb="0" eb="2">
      <t>ヨシダ</t>
    </rPh>
    <rPh sb="2" eb="4">
      <t>ハルカ</t>
    </rPh>
    <phoneticPr fontId="3"/>
  </si>
  <si>
    <t>236-0042</t>
    <phoneticPr fontId="2"/>
  </si>
  <si>
    <t>神奈川県横浜市金沢区釜利谷東2-2-X</t>
    <rPh sb="0" eb="4">
      <t>カナガワケン</t>
    </rPh>
    <rPh sb="4" eb="7">
      <t>ヨコハマシ</t>
    </rPh>
    <rPh sb="7" eb="10">
      <t>カナザワク</t>
    </rPh>
    <rPh sb="10" eb="13">
      <t>カマリヤ</t>
    </rPh>
    <rPh sb="13" eb="14">
      <t>ヒガシ</t>
    </rPh>
    <phoneticPr fontId="3"/>
  </si>
  <si>
    <t>045-983-XXXX</t>
    <phoneticPr fontId="2"/>
  </si>
  <si>
    <t>一般</t>
    <rPh sb="0" eb="2">
      <t>イッパン</t>
    </rPh>
    <phoneticPr fontId="3"/>
  </si>
  <si>
    <t>ゴールド</t>
    <phoneticPr fontId="2"/>
  </si>
  <si>
    <t>プレミア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</si>
</sst>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5" fillId="2" borderId="1" xfId="0" applyFont="1" applyFill="1" applyBorder="1">
      <alignment vertical="center"/>
    </xf>
    <xf numFmtId="38" fontId="0" fillId="0" borderId="1" xfId="1" applyFont="1" applyBorder="1">
      <alignment vertical="center"/>
    </xf>
    <xf numFmtId="176" fontId="0" fillId="0" borderId="1" xfId="0" applyNumberForma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B1606-50CA-4FE9-A5E3-4543F7024569}">
  <dimension ref="B1:J33"/>
  <sheetViews>
    <sheetView tabSelected="1" workbookViewId="0"/>
  </sheetViews>
  <sheetFormatPr defaultRowHeight="18.75" x14ac:dyDescent="0.4"/>
  <cols>
    <col min="1" max="1" width="2.625" customWidth="1"/>
    <col min="2" max="2" width="9.5" bestFit="1" customWidth="1"/>
    <col min="3" max="3" width="11" bestFit="1" customWidth="1"/>
    <col min="4" max="4" width="9.375" bestFit="1" customWidth="1"/>
    <col min="5" max="5" width="31.625" customWidth="1"/>
    <col min="6" max="6" width="14.75" bestFit="1" customWidth="1"/>
    <col min="7" max="7" width="15.625" bestFit="1" customWidth="1"/>
    <col min="8" max="8" width="9.625" customWidth="1"/>
    <col min="9" max="9" width="12.625" customWidth="1"/>
  </cols>
  <sheetData>
    <row r="1" spans="2:10" ht="24" x14ac:dyDescent="0.4">
      <c r="B1" s="1" t="s">
        <v>0</v>
      </c>
      <c r="I1" s="7">
        <f ca="1">TODAY()</f>
        <v>43519</v>
      </c>
      <c r="J1" t="s">
        <v>1</v>
      </c>
    </row>
    <row r="2" spans="2:10" ht="39.950000000000003" customHeight="1" x14ac:dyDescent="0.4"/>
    <row r="3" spans="2:10" x14ac:dyDescent="0.4"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</row>
    <row r="4" spans="2:10" x14ac:dyDescent="0.4">
      <c r="B4" s="2">
        <v>20180001</v>
      </c>
      <c r="C4" s="2" t="s">
        <v>11</v>
      </c>
      <c r="D4" s="2" t="s">
        <v>12</v>
      </c>
      <c r="E4" s="2" t="s">
        <v>13</v>
      </c>
      <c r="F4" s="2" t="s">
        <v>14</v>
      </c>
      <c r="G4" s="5">
        <v>29665</v>
      </c>
      <c r="H4" s="2">
        <f t="shared" ref="H4:H33" ca="1" si="0">DATEDIF(G4,$I$1,"Y")</f>
        <v>37</v>
      </c>
      <c r="I4" s="4">
        <v>78000</v>
      </c>
      <c r="J4" s="2" t="str">
        <f>VLOOKUP(I4,会員種別!$B$4:$C$6,2,TRUE)</f>
        <v>一般</v>
      </c>
    </row>
    <row r="5" spans="2:10" x14ac:dyDescent="0.4">
      <c r="B5" s="2">
        <v>20180002</v>
      </c>
      <c r="C5" s="2" t="s">
        <v>15</v>
      </c>
      <c r="D5" s="2" t="s">
        <v>16</v>
      </c>
      <c r="E5" s="2" t="s">
        <v>17</v>
      </c>
      <c r="F5" s="2" t="s">
        <v>18</v>
      </c>
      <c r="G5" s="5">
        <v>29060</v>
      </c>
      <c r="H5" s="2">
        <f t="shared" ca="1" si="0"/>
        <v>39</v>
      </c>
      <c r="I5" s="4">
        <v>76000</v>
      </c>
      <c r="J5" s="2" t="str">
        <f>VLOOKUP(I5,会員種別!$B$4:$C$6,2,TRUE)</f>
        <v>一般</v>
      </c>
    </row>
    <row r="6" spans="2:10" x14ac:dyDescent="0.4">
      <c r="B6" s="2">
        <v>20180003</v>
      </c>
      <c r="C6" s="2" t="s">
        <v>19</v>
      </c>
      <c r="D6" s="2" t="s">
        <v>20</v>
      </c>
      <c r="E6" s="2" t="s">
        <v>21</v>
      </c>
      <c r="F6" s="2" t="s">
        <v>22</v>
      </c>
      <c r="G6" s="5">
        <v>32265</v>
      </c>
      <c r="H6" s="2">
        <f t="shared" ca="1" si="0"/>
        <v>30</v>
      </c>
      <c r="I6" s="4">
        <v>45000</v>
      </c>
      <c r="J6" s="2" t="str">
        <f>VLOOKUP(I6,会員種別!$B$4:$C$6,2,TRUE)</f>
        <v>一般</v>
      </c>
    </row>
    <row r="7" spans="2:10" x14ac:dyDescent="0.4">
      <c r="B7" s="2">
        <v>20180004</v>
      </c>
      <c r="C7" s="2" t="s">
        <v>23</v>
      </c>
      <c r="D7" s="2" t="s">
        <v>24</v>
      </c>
      <c r="E7" s="2" t="s">
        <v>25</v>
      </c>
      <c r="F7" s="2" t="s">
        <v>26</v>
      </c>
      <c r="G7" s="5">
        <v>31054</v>
      </c>
      <c r="H7" s="2">
        <f t="shared" ca="1" si="0"/>
        <v>34</v>
      </c>
      <c r="I7" s="4">
        <v>28000</v>
      </c>
      <c r="J7" s="2" t="str">
        <f>VLOOKUP(I7,会員種別!$B$4:$C$6,2,TRUE)</f>
        <v>一般</v>
      </c>
    </row>
    <row r="8" spans="2:10" x14ac:dyDescent="0.4">
      <c r="B8" s="2">
        <v>20180005</v>
      </c>
      <c r="C8" s="2" t="s">
        <v>27</v>
      </c>
      <c r="D8" s="2" t="s">
        <v>28</v>
      </c>
      <c r="E8" s="2" t="s">
        <v>29</v>
      </c>
      <c r="F8" s="2" t="s">
        <v>30</v>
      </c>
      <c r="G8" s="5">
        <v>30542</v>
      </c>
      <c r="H8" s="2">
        <f t="shared" ca="1" si="0"/>
        <v>35</v>
      </c>
      <c r="I8" s="4">
        <v>178000</v>
      </c>
      <c r="J8" s="2" t="str">
        <f>VLOOKUP(I8,会員種別!$B$4:$C$6,2,TRUE)</f>
        <v>一般</v>
      </c>
    </row>
    <row r="9" spans="2:10" x14ac:dyDescent="0.4">
      <c r="B9" s="2">
        <v>20180006</v>
      </c>
      <c r="C9" s="2" t="s">
        <v>31</v>
      </c>
      <c r="D9" s="2" t="s">
        <v>32</v>
      </c>
      <c r="E9" s="2" t="s">
        <v>33</v>
      </c>
      <c r="F9" s="2" t="s">
        <v>34</v>
      </c>
      <c r="G9" s="5">
        <v>29426</v>
      </c>
      <c r="H9" s="2">
        <f t="shared" ca="1" si="0"/>
        <v>38</v>
      </c>
      <c r="I9" s="4">
        <v>208000</v>
      </c>
      <c r="J9" s="2" t="str">
        <f>VLOOKUP(I9,会員種別!$B$4:$C$6,2,TRUE)</f>
        <v>一般</v>
      </c>
    </row>
    <row r="10" spans="2:10" x14ac:dyDescent="0.4">
      <c r="B10" s="2">
        <v>20180007</v>
      </c>
      <c r="C10" s="2" t="s">
        <v>35</v>
      </c>
      <c r="D10" s="2" t="s">
        <v>36</v>
      </c>
      <c r="E10" s="2" t="s">
        <v>37</v>
      </c>
      <c r="F10" s="2" t="s">
        <v>38</v>
      </c>
      <c r="G10" s="5">
        <v>20049</v>
      </c>
      <c r="H10" s="2">
        <f t="shared" ca="1" si="0"/>
        <v>64</v>
      </c>
      <c r="I10" s="4">
        <v>547000</v>
      </c>
      <c r="J10" s="2" t="str">
        <f>VLOOKUP(I10,会員種別!$B$4:$C$6,2,TRUE)</f>
        <v>ゴールド</v>
      </c>
    </row>
    <row r="11" spans="2:10" x14ac:dyDescent="0.4">
      <c r="B11" s="2">
        <v>20180008</v>
      </c>
      <c r="C11" s="2" t="s">
        <v>39</v>
      </c>
      <c r="D11" s="2" t="s">
        <v>40</v>
      </c>
      <c r="E11" s="2" t="s">
        <v>41</v>
      </c>
      <c r="F11" s="2" t="s">
        <v>42</v>
      </c>
      <c r="G11" s="5">
        <v>32626</v>
      </c>
      <c r="H11" s="2">
        <f t="shared" ca="1" si="0"/>
        <v>29</v>
      </c>
      <c r="I11" s="4">
        <v>37000</v>
      </c>
      <c r="J11" s="2" t="str">
        <f>VLOOKUP(I11,会員種別!$B$4:$C$6,2,TRUE)</f>
        <v>一般</v>
      </c>
    </row>
    <row r="12" spans="2:10" x14ac:dyDescent="0.4">
      <c r="B12" s="2">
        <v>20180009</v>
      </c>
      <c r="C12" s="2" t="s">
        <v>43</v>
      </c>
      <c r="D12" s="2" t="s">
        <v>44</v>
      </c>
      <c r="E12" s="2" t="s">
        <v>45</v>
      </c>
      <c r="F12" s="2" t="s">
        <v>46</v>
      </c>
      <c r="G12" s="5">
        <v>28692</v>
      </c>
      <c r="H12" s="2">
        <f t="shared" ca="1" si="0"/>
        <v>40</v>
      </c>
      <c r="I12" s="4">
        <v>38000</v>
      </c>
      <c r="J12" s="2" t="str">
        <f>VLOOKUP(I12,会員種別!$B$4:$C$6,2,TRUE)</f>
        <v>一般</v>
      </c>
    </row>
    <row r="13" spans="2:10" x14ac:dyDescent="0.4">
      <c r="B13" s="2">
        <v>20180010</v>
      </c>
      <c r="C13" s="2" t="s">
        <v>47</v>
      </c>
      <c r="D13" s="2" t="s">
        <v>48</v>
      </c>
      <c r="E13" s="2" t="s">
        <v>49</v>
      </c>
      <c r="F13" s="2" t="s">
        <v>50</v>
      </c>
      <c r="G13" s="5">
        <v>22977</v>
      </c>
      <c r="H13" s="2">
        <f t="shared" ca="1" si="0"/>
        <v>56</v>
      </c>
      <c r="I13" s="4">
        <v>245000</v>
      </c>
      <c r="J13" s="2" t="str">
        <f>VLOOKUP(I13,会員種別!$B$4:$C$6,2,TRUE)</f>
        <v>一般</v>
      </c>
    </row>
    <row r="14" spans="2:10" x14ac:dyDescent="0.4">
      <c r="B14" s="2">
        <v>20180011</v>
      </c>
      <c r="C14" s="2" t="s">
        <v>51</v>
      </c>
      <c r="D14" s="2" t="s">
        <v>52</v>
      </c>
      <c r="E14" s="2" t="s">
        <v>53</v>
      </c>
      <c r="F14" s="2" t="s">
        <v>54</v>
      </c>
      <c r="G14" s="5">
        <v>29426</v>
      </c>
      <c r="H14" s="2">
        <f t="shared" ca="1" si="0"/>
        <v>38</v>
      </c>
      <c r="I14" s="4">
        <v>168000</v>
      </c>
      <c r="J14" s="2" t="str">
        <f>VLOOKUP(I14,会員種別!$B$4:$C$6,2,TRUE)</f>
        <v>一般</v>
      </c>
    </row>
    <row r="15" spans="2:10" x14ac:dyDescent="0.4">
      <c r="B15" s="2">
        <v>20180012</v>
      </c>
      <c r="C15" s="2" t="s">
        <v>55</v>
      </c>
      <c r="D15" s="2" t="s">
        <v>56</v>
      </c>
      <c r="E15" s="2" t="s">
        <v>57</v>
      </c>
      <c r="F15" s="2" t="s">
        <v>58</v>
      </c>
      <c r="G15" s="5">
        <v>24977</v>
      </c>
      <c r="H15" s="2">
        <f t="shared" ca="1" si="0"/>
        <v>50</v>
      </c>
      <c r="I15" s="4">
        <v>76000</v>
      </c>
      <c r="J15" s="2" t="str">
        <f>VLOOKUP(I15,会員種別!$B$4:$C$6,2,TRUE)</f>
        <v>一般</v>
      </c>
    </row>
    <row r="16" spans="2:10" x14ac:dyDescent="0.4">
      <c r="B16" s="2">
        <v>20180013</v>
      </c>
      <c r="C16" s="2" t="s">
        <v>59</v>
      </c>
      <c r="D16" s="2" t="s">
        <v>60</v>
      </c>
      <c r="E16" s="2" t="s">
        <v>61</v>
      </c>
      <c r="F16" s="2" t="s">
        <v>62</v>
      </c>
      <c r="G16" s="5">
        <v>28585</v>
      </c>
      <c r="H16" s="2">
        <f t="shared" ca="1" si="0"/>
        <v>40</v>
      </c>
      <c r="I16" s="4">
        <v>32000</v>
      </c>
      <c r="J16" s="2" t="str">
        <f>VLOOKUP(I16,会員種別!$B$4:$C$6,2,TRUE)</f>
        <v>一般</v>
      </c>
    </row>
    <row r="17" spans="2:10" x14ac:dyDescent="0.4">
      <c r="B17" s="2">
        <v>20180014</v>
      </c>
      <c r="C17" s="2" t="s">
        <v>63</v>
      </c>
      <c r="D17" s="2" t="s">
        <v>64</v>
      </c>
      <c r="E17" s="2" t="s">
        <v>65</v>
      </c>
      <c r="F17" s="2" t="s">
        <v>66</v>
      </c>
      <c r="G17" s="5">
        <v>30602</v>
      </c>
      <c r="H17" s="2">
        <f t="shared" ca="1" si="0"/>
        <v>35</v>
      </c>
      <c r="I17" s="4">
        <v>876000</v>
      </c>
      <c r="J17" s="2" t="str">
        <f>VLOOKUP(I17,会員種別!$B$4:$C$6,2,TRUE)</f>
        <v>ゴールド</v>
      </c>
    </row>
    <row r="18" spans="2:10" x14ac:dyDescent="0.4">
      <c r="B18" s="2">
        <v>20180015</v>
      </c>
      <c r="C18" s="2" t="s">
        <v>67</v>
      </c>
      <c r="D18" s="2" t="s">
        <v>68</v>
      </c>
      <c r="E18" s="2" t="s">
        <v>69</v>
      </c>
      <c r="F18" s="2" t="s">
        <v>70</v>
      </c>
      <c r="G18" s="5">
        <v>29822</v>
      </c>
      <c r="H18" s="2">
        <f t="shared" ca="1" si="0"/>
        <v>37</v>
      </c>
      <c r="I18" s="4">
        <v>43000</v>
      </c>
      <c r="J18" s="2" t="str">
        <f>VLOOKUP(I18,会員種別!$B$4:$C$6,2,TRUE)</f>
        <v>一般</v>
      </c>
    </row>
    <row r="19" spans="2:10" x14ac:dyDescent="0.4">
      <c r="B19" s="2">
        <v>20180016</v>
      </c>
      <c r="C19" s="2" t="s">
        <v>71</v>
      </c>
      <c r="D19" s="2" t="s">
        <v>72</v>
      </c>
      <c r="E19" s="2" t="s">
        <v>73</v>
      </c>
      <c r="F19" s="2" t="s">
        <v>74</v>
      </c>
      <c r="G19" s="5">
        <v>29400</v>
      </c>
      <c r="H19" s="2">
        <f t="shared" ca="1" si="0"/>
        <v>38</v>
      </c>
      <c r="I19" s="4">
        <v>28000</v>
      </c>
      <c r="J19" s="2" t="str">
        <f>VLOOKUP(I19,会員種別!$B$4:$C$6,2,TRUE)</f>
        <v>一般</v>
      </c>
    </row>
    <row r="20" spans="2:10" x14ac:dyDescent="0.4">
      <c r="B20" s="2">
        <v>20180017</v>
      </c>
      <c r="C20" s="2" t="s">
        <v>75</v>
      </c>
      <c r="D20" s="2" t="s">
        <v>76</v>
      </c>
      <c r="E20" s="2" t="s">
        <v>77</v>
      </c>
      <c r="F20" s="2" t="s">
        <v>78</v>
      </c>
      <c r="G20" s="5">
        <v>23000</v>
      </c>
      <c r="H20" s="2">
        <f t="shared" ca="1" si="0"/>
        <v>56</v>
      </c>
      <c r="I20" s="4">
        <v>149000</v>
      </c>
      <c r="J20" s="2" t="str">
        <f>VLOOKUP(I20,会員種別!$B$4:$C$6,2,TRUE)</f>
        <v>一般</v>
      </c>
    </row>
    <row r="21" spans="2:10" x14ac:dyDescent="0.4">
      <c r="B21" s="2">
        <v>20180018</v>
      </c>
      <c r="C21" s="2" t="s">
        <v>79</v>
      </c>
      <c r="D21" s="2" t="s">
        <v>80</v>
      </c>
      <c r="E21" s="2" t="s">
        <v>81</v>
      </c>
      <c r="F21" s="2" t="s">
        <v>82</v>
      </c>
      <c r="G21" s="5">
        <v>30945</v>
      </c>
      <c r="H21" s="2">
        <f t="shared" ca="1" si="0"/>
        <v>34</v>
      </c>
      <c r="I21" s="4">
        <v>376000</v>
      </c>
      <c r="J21" s="2" t="str">
        <f>VLOOKUP(I21,会員種別!$B$4:$C$6,2,TRUE)</f>
        <v>ゴールド</v>
      </c>
    </row>
    <row r="22" spans="2:10" x14ac:dyDescent="0.4">
      <c r="B22" s="2">
        <v>20180019</v>
      </c>
      <c r="C22" s="2" t="s">
        <v>83</v>
      </c>
      <c r="D22" s="2" t="s">
        <v>84</v>
      </c>
      <c r="E22" s="2" t="s">
        <v>85</v>
      </c>
      <c r="F22" s="2" t="s">
        <v>86</v>
      </c>
      <c r="G22" s="5">
        <v>33297</v>
      </c>
      <c r="H22" s="2">
        <f t="shared" ca="1" si="0"/>
        <v>27</v>
      </c>
      <c r="I22" s="4">
        <v>134000</v>
      </c>
      <c r="J22" s="2" t="str">
        <f>VLOOKUP(I22,会員種別!$B$4:$C$6,2,TRUE)</f>
        <v>一般</v>
      </c>
    </row>
    <row r="23" spans="2:10" x14ac:dyDescent="0.4">
      <c r="B23" s="2">
        <v>20180020</v>
      </c>
      <c r="C23" s="2" t="s">
        <v>87</v>
      </c>
      <c r="D23" s="2" t="s">
        <v>88</v>
      </c>
      <c r="E23" s="2" t="s">
        <v>89</v>
      </c>
      <c r="F23" s="2" t="s">
        <v>90</v>
      </c>
      <c r="G23" s="5">
        <v>25798</v>
      </c>
      <c r="H23" s="2">
        <f t="shared" ca="1" si="0"/>
        <v>48</v>
      </c>
      <c r="I23" s="4">
        <v>117000</v>
      </c>
      <c r="J23" s="2" t="str">
        <f>VLOOKUP(I23,会員種別!$B$4:$C$6,2,TRUE)</f>
        <v>一般</v>
      </c>
    </row>
    <row r="24" spans="2:10" x14ac:dyDescent="0.4">
      <c r="B24" s="2">
        <v>20190001</v>
      </c>
      <c r="C24" s="2" t="s">
        <v>91</v>
      </c>
      <c r="D24" s="2" t="s">
        <v>92</v>
      </c>
      <c r="E24" s="2" t="s">
        <v>93</v>
      </c>
      <c r="F24" s="2" t="s">
        <v>94</v>
      </c>
      <c r="G24" s="5">
        <v>15658</v>
      </c>
      <c r="H24" s="2">
        <f t="shared" ca="1" si="0"/>
        <v>76</v>
      </c>
      <c r="I24" s="4">
        <v>376000</v>
      </c>
      <c r="J24" s="2" t="str">
        <f>VLOOKUP(I24,会員種別!$B$4:$C$6,2,TRUE)</f>
        <v>ゴールド</v>
      </c>
    </row>
    <row r="25" spans="2:10" x14ac:dyDescent="0.4">
      <c r="B25" s="2">
        <v>20190002</v>
      </c>
      <c r="C25" s="2" t="s">
        <v>95</v>
      </c>
      <c r="D25" s="2" t="s">
        <v>96</v>
      </c>
      <c r="E25" s="2" t="s">
        <v>97</v>
      </c>
      <c r="F25" s="2" t="s">
        <v>98</v>
      </c>
      <c r="G25" s="5">
        <v>30552</v>
      </c>
      <c r="H25" s="2">
        <f t="shared" ca="1" si="0"/>
        <v>35</v>
      </c>
      <c r="I25" s="4">
        <v>45000</v>
      </c>
      <c r="J25" s="2" t="str">
        <f>VLOOKUP(I25,会員種別!$B$4:$C$6,2,TRUE)</f>
        <v>一般</v>
      </c>
    </row>
    <row r="26" spans="2:10" x14ac:dyDescent="0.4">
      <c r="B26" s="2">
        <v>20190003</v>
      </c>
      <c r="C26" s="2" t="s">
        <v>99</v>
      </c>
      <c r="D26" s="2" t="s">
        <v>100</v>
      </c>
      <c r="E26" s="2" t="s">
        <v>101</v>
      </c>
      <c r="F26" s="2" t="s">
        <v>102</v>
      </c>
      <c r="G26" s="5">
        <v>29984</v>
      </c>
      <c r="H26" s="2">
        <f t="shared" ca="1" si="0"/>
        <v>37</v>
      </c>
      <c r="I26" s="4">
        <v>1273000</v>
      </c>
      <c r="J26" s="2" t="str">
        <f>VLOOKUP(I26,会員種別!$B$4:$C$6,2,TRUE)</f>
        <v>プレミア</v>
      </c>
    </row>
    <row r="27" spans="2:10" x14ac:dyDescent="0.4">
      <c r="B27" s="2">
        <v>20190004</v>
      </c>
      <c r="C27" s="2" t="s">
        <v>103</v>
      </c>
      <c r="D27" s="2" t="s">
        <v>104</v>
      </c>
      <c r="E27" s="2" t="s">
        <v>105</v>
      </c>
      <c r="F27" s="2" t="s">
        <v>62</v>
      </c>
      <c r="G27" s="5">
        <v>22824</v>
      </c>
      <c r="H27" s="2">
        <f t="shared" ca="1" si="0"/>
        <v>56</v>
      </c>
      <c r="I27" s="4">
        <v>45000</v>
      </c>
      <c r="J27" s="2" t="str">
        <f>VLOOKUP(I27,会員種別!$B$4:$C$6,2,TRUE)</f>
        <v>一般</v>
      </c>
    </row>
    <row r="28" spans="2:10" x14ac:dyDescent="0.4">
      <c r="B28" s="2">
        <v>20190005</v>
      </c>
      <c r="C28" s="2" t="s">
        <v>106</v>
      </c>
      <c r="D28" s="2" t="s">
        <v>107</v>
      </c>
      <c r="E28" s="2" t="s">
        <v>108</v>
      </c>
      <c r="F28" s="2" t="s">
        <v>109</v>
      </c>
      <c r="G28" s="5">
        <v>27544</v>
      </c>
      <c r="H28" s="2">
        <f t="shared" ca="1" si="0"/>
        <v>43</v>
      </c>
      <c r="I28" s="4">
        <v>576000</v>
      </c>
      <c r="J28" s="2" t="str">
        <f>VLOOKUP(I28,会員種別!$B$4:$C$6,2,TRUE)</f>
        <v>ゴールド</v>
      </c>
    </row>
    <row r="29" spans="2:10" x14ac:dyDescent="0.4">
      <c r="B29" s="2">
        <v>20190006</v>
      </c>
      <c r="C29" s="2" t="s">
        <v>110</v>
      </c>
      <c r="D29" s="2" t="s">
        <v>111</v>
      </c>
      <c r="E29" s="2" t="s">
        <v>112</v>
      </c>
      <c r="F29" s="2" t="s">
        <v>113</v>
      </c>
      <c r="G29" s="5">
        <v>30454</v>
      </c>
      <c r="H29" s="2">
        <f t="shared" ca="1" si="0"/>
        <v>35</v>
      </c>
      <c r="I29" s="4">
        <v>51000</v>
      </c>
      <c r="J29" s="2" t="str">
        <f>VLOOKUP(I29,会員種別!$B$4:$C$6,2,TRUE)</f>
        <v>一般</v>
      </c>
    </row>
    <row r="30" spans="2:10" x14ac:dyDescent="0.4">
      <c r="B30" s="2">
        <v>20190007</v>
      </c>
      <c r="C30" s="2" t="s">
        <v>114</v>
      </c>
      <c r="D30" s="2" t="s">
        <v>115</v>
      </c>
      <c r="E30" s="2" t="s">
        <v>116</v>
      </c>
      <c r="F30" s="2" t="s">
        <v>117</v>
      </c>
      <c r="G30" s="5">
        <v>25745</v>
      </c>
      <c r="H30" s="2">
        <f t="shared" ca="1" si="0"/>
        <v>48</v>
      </c>
      <c r="I30" s="4">
        <v>428000</v>
      </c>
      <c r="J30" s="2" t="str">
        <f>VLOOKUP(I30,会員種別!$B$4:$C$6,2,TRUE)</f>
        <v>ゴールド</v>
      </c>
    </row>
    <row r="31" spans="2:10" x14ac:dyDescent="0.4">
      <c r="B31" s="2">
        <v>20190008</v>
      </c>
      <c r="C31" s="2" t="s">
        <v>118</v>
      </c>
      <c r="D31" s="2" t="s">
        <v>119</v>
      </c>
      <c r="E31" s="2" t="s">
        <v>120</v>
      </c>
      <c r="F31" s="2" t="s">
        <v>121</v>
      </c>
      <c r="G31" s="5">
        <v>30611</v>
      </c>
      <c r="H31" s="2">
        <f t="shared" ca="1" si="0"/>
        <v>35</v>
      </c>
      <c r="I31" s="4">
        <v>79000</v>
      </c>
      <c r="J31" s="2" t="str">
        <f>VLOOKUP(I31,会員種別!$B$4:$C$6,2,TRUE)</f>
        <v>一般</v>
      </c>
    </row>
    <row r="32" spans="2:10" x14ac:dyDescent="0.4">
      <c r="B32" s="2">
        <v>20190009</v>
      </c>
      <c r="C32" s="2" t="s">
        <v>122</v>
      </c>
      <c r="D32" s="2" t="s">
        <v>123</v>
      </c>
      <c r="E32" s="2" t="s">
        <v>124</v>
      </c>
      <c r="F32" s="2" t="s">
        <v>125</v>
      </c>
      <c r="G32" s="5">
        <v>26648</v>
      </c>
      <c r="H32" s="2">
        <f t="shared" ca="1" si="0"/>
        <v>46</v>
      </c>
      <c r="I32" s="4">
        <v>2123000</v>
      </c>
      <c r="J32" s="2" t="str">
        <f>VLOOKUP(I32,会員種別!$B$4:$C$6,2,TRUE)</f>
        <v>プレミア</v>
      </c>
    </row>
    <row r="33" spans="2:10" x14ac:dyDescent="0.4">
      <c r="B33" s="2">
        <v>20190010</v>
      </c>
      <c r="C33" s="2" t="s">
        <v>126</v>
      </c>
      <c r="D33" s="2" t="s">
        <v>127</v>
      </c>
      <c r="E33" s="2" t="s">
        <v>128</v>
      </c>
      <c r="F33" s="2" t="s">
        <v>129</v>
      </c>
      <c r="G33" s="5">
        <v>31313</v>
      </c>
      <c r="H33" s="2">
        <f t="shared" ca="1" si="0"/>
        <v>33</v>
      </c>
      <c r="I33" s="4">
        <v>38000</v>
      </c>
      <c r="J33" s="2" t="str">
        <f>VLOOKUP(I33,会員種別!$B$4:$C$6,2,TRUE)</f>
        <v>一般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E1CA0-BC12-4943-91D1-6C8E554D42E0}">
  <dimension ref="B1:C6"/>
  <sheetViews>
    <sheetView workbookViewId="0"/>
  </sheetViews>
  <sheetFormatPr defaultRowHeight="18.75" x14ac:dyDescent="0.4"/>
  <cols>
    <col min="1" max="1" width="2.625" customWidth="1"/>
    <col min="2" max="2" width="13" bestFit="1" customWidth="1"/>
  </cols>
  <sheetData>
    <row r="1" spans="2:3" ht="24" x14ac:dyDescent="0.4">
      <c r="B1" s="1" t="s">
        <v>10</v>
      </c>
    </row>
    <row r="3" spans="2:3" x14ac:dyDescent="0.4">
      <c r="B3" s="3" t="s">
        <v>9</v>
      </c>
      <c r="C3" s="3" t="s">
        <v>10</v>
      </c>
    </row>
    <row r="4" spans="2:3" x14ac:dyDescent="0.4">
      <c r="B4" s="4">
        <v>0</v>
      </c>
      <c r="C4" s="2" t="s">
        <v>130</v>
      </c>
    </row>
    <row r="5" spans="2:3" x14ac:dyDescent="0.4">
      <c r="B5" s="4">
        <v>300000</v>
      </c>
      <c r="C5" s="2" t="s">
        <v>131</v>
      </c>
    </row>
    <row r="6" spans="2:3" x14ac:dyDescent="0.4">
      <c r="B6" s="4">
        <v>1000000</v>
      </c>
      <c r="C6" s="2" t="s">
        <v>132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会員名簿</vt:lpstr>
      <vt:lpstr>会員種別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2019-02-22T08:29:49Z</dcterms:created>
  <dcterms:modified xsi:type="dcterms:W3CDTF">2019-02-23T02:25:27Z</dcterms:modified>
</cp:coreProperties>
</file>