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9330"/>
  <workbookPr filterPrivacy="1" hidePivotFieldList="1"/>
  <xr:revisionPtr revIDLastSave="0" documentId="13_ncr:1_{61EAA4BB-86C5-43CC-A998-0C5FF7779F0B}" xr6:coauthVersionLast="33" xr6:coauthVersionMax="33" xr10:uidLastSave="{00000000-0000-0000-0000-000000000000}"/>
  <bookViews>
    <workbookView xWindow="0" yWindow="0" windowWidth="15360" windowHeight="7455" xr2:uid="{00000000-000D-0000-FFFF-FFFF00000000}"/>
  </bookViews>
  <sheets>
    <sheet name="売上" sheetId="1" r:id="rId1"/>
    <sheet name="得意先" sheetId="2" r:id="rId2"/>
    <sheet name="商品" sheetId="3" r:id="rId3"/>
  </sheets>
  <definedNames>
    <definedName name="_xlnm._FilterDatabase" localSheetId="0" hidden="1">売上!$B$3:$J$167</definedName>
  </definedName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" i="1" l="1"/>
  <c r="J5" i="1" s="1"/>
  <c r="H6" i="1"/>
  <c r="J6" i="1" s="1"/>
  <c r="H7" i="1"/>
  <c r="J7" i="1" s="1"/>
  <c r="H8" i="1"/>
  <c r="J8" i="1" s="1"/>
  <c r="H9" i="1"/>
  <c r="J9" i="1" s="1"/>
  <c r="H10" i="1"/>
  <c r="J10" i="1" s="1"/>
  <c r="H11" i="1"/>
  <c r="J11" i="1" s="1"/>
  <c r="H12" i="1"/>
  <c r="J12" i="1" s="1"/>
  <c r="H13" i="1"/>
  <c r="J13" i="1" s="1"/>
  <c r="H14" i="1"/>
  <c r="J14" i="1" s="1"/>
  <c r="H15" i="1"/>
  <c r="J15" i="1" s="1"/>
  <c r="H16" i="1"/>
  <c r="J16" i="1" s="1"/>
  <c r="H17" i="1"/>
  <c r="J17" i="1" s="1"/>
  <c r="H18" i="1"/>
  <c r="J18" i="1" s="1"/>
  <c r="H19" i="1"/>
  <c r="J19" i="1" s="1"/>
  <c r="H20" i="1"/>
  <c r="J20" i="1" s="1"/>
  <c r="H21" i="1"/>
  <c r="J21" i="1" s="1"/>
  <c r="H22" i="1"/>
  <c r="J22" i="1" s="1"/>
  <c r="H23" i="1"/>
  <c r="J23" i="1" s="1"/>
  <c r="H24" i="1"/>
  <c r="J24" i="1" s="1"/>
  <c r="H25" i="1"/>
  <c r="J25" i="1" s="1"/>
  <c r="H26" i="1"/>
  <c r="J26" i="1" s="1"/>
  <c r="H27" i="1"/>
  <c r="J27" i="1" s="1"/>
  <c r="H28" i="1"/>
  <c r="J28" i="1" s="1"/>
  <c r="H29" i="1"/>
  <c r="J29" i="1" s="1"/>
  <c r="H30" i="1"/>
  <c r="J30" i="1" s="1"/>
  <c r="H31" i="1"/>
  <c r="J31" i="1" s="1"/>
  <c r="H32" i="1"/>
  <c r="J32" i="1" s="1"/>
  <c r="H33" i="1"/>
  <c r="J33" i="1" s="1"/>
  <c r="H34" i="1"/>
  <c r="J34" i="1" s="1"/>
  <c r="H35" i="1"/>
  <c r="J35" i="1" s="1"/>
  <c r="H36" i="1"/>
  <c r="J36" i="1" s="1"/>
  <c r="H37" i="1"/>
  <c r="J37" i="1" s="1"/>
  <c r="H38" i="1"/>
  <c r="J38" i="1" s="1"/>
  <c r="H39" i="1"/>
  <c r="J39" i="1" s="1"/>
  <c r="H40" i="1"/>
  <c r="J40" i="1" s="1"/>
  <c r="H41" i="1"/>
  <c r="J41" i="1" s="1"/>
  <c r="H42" i="1"/>
  <c r="J42" i="1" s="1"/>
  <c r="H43" i="1"/>
  <c r="J43" i="1" s="1"/>
  <c r="H44" i="1"/>
  <c r="J44" i="1" s="1"/>
  <c r="H45" i="1"/>
  <c r="J45" i="1" s="1"/>
  <c r="H46" i="1"/>
  <c r="J46" i="1" s="1"/>
  <c r="H47" i="1"/>
  <c r="J47" i="1" s="1"/>
  <c r="H48" i="1"/>
  <c r="J48" i="1" s="1"/>
  <c r="H49" i="1"/>
  <c r="J49" i="1" s="1"/>
  <c r="H50" i="1"/>
  <c r="J50" i="1" s="1"/>
  <c r="H51" i="1"/>
  <c r="J51" i="1" s="1"/>
  <c r="H52" i="1"/>
  <c r="J52" i="1" s="1"/>
  <c r="H53" i="1"/>
  <c r="J53" i="1" s="1"/>
  <c r="H54" i="1"/>
  <c r="J54" i="1" s="1"/>
  <c r="H55" i="1"/>
  <c r="J55" i="1" s="1"/>
  <c r="H56" i="1"/>
  <c r="J56" i="1" s="1"/>
  <c r="H57" i="1"/>
  <c r="J57" i="1" s="1"/>
  <c r="H58" i="1"/>
  <c r="J58" i="1" s="1"/>
  <c r="H59" i="1"/>
  <c r="J59" i="1" s="1"/>
  <c r="H60" i="1"/>
  <c r="J60" i="1" s="1"/>
  <c r="H61" i="1"/>
  <c r="J61" i="1" s="1"/>
  <c r="H62" i="1"/>
  <c r="J62" i="1" s="1"/>
  <c r="H63" i="1"/>
  <c r="J63" i="1" s="1"/>
  <c r="H64" i="1"/>
  <c r="J64" i="1" s="1"/>
  <c r="H65" i="1"/>
  <c r="J65" i="1" s="1"/>
  <c r="H66" i="1"/>
  <c r="J66" i="1" s="1"/>
  <c r="H67" i="1"/>
  <c r="J67" i="1" s="1"/>
  <c r="H68" i="1"/>
  <c r="J68" i="1" s="1"/>
  <c r="H69" i="1"/>
  <c r="J69" i="1" s="1"/>
  <c r="H70" i="1"/>
  <c r="J70" i="1" s="1"/>
  <c r="H71" i="1"/>
  <c r="J71" i="1" s="1"/>
  <c r="H72" i="1"/>
  <c r="J72" i="1" s="1"/>
  <c r="H73" i="1"/>
  <c r="J73" i="1" s="1"/>
  <c r="H74" i="1"/>
  <c r="J74" i="1" s="1"/>
  <c r="H75" i="1"/>
  <c r="J75" i="1" s="1"/>
  <c r="H76" i="1"/>
  <c r="J76" i="1" s="1"/>
  <c r="H77" i="1"/>
  <c r="J77" i="1" s="1"/>
  <c r="H78" i="1"/>
  <c r="J78" i="1" s="1"/>
  <c r="H79" i="1"/>
  <c r="J79" i="1" s="1"/>
  <c r="H80" i="1"/>
  <c r="J80" i="1" s="1"/>
  <c r="H81" i="1"/>
  <c r="J81" i="1" s="1"/>
  <c r="H82" i="1"/>
  <c r="J82" i="1" s="1"/>
  <c r="H83" i="1"/>
  <c r="J83" i="1" s="1"/>
  <c r="H84" i="1"/>
  <c r="J84" i="1" s="1"/>
  <c r="H85" i="1"/>
  <c r="J85" i="1" s="1"/>
  <c r="H86" i="1"/>
  <c r="J86" i="1" s="1"/>
  <c r="H87" i="1"/>
  <c r="J87" i="1" s="1"/>
  <c r="H88" i="1"/>
  <c r="J88" i="1" s="1"/>
  <c r="H89" i="1"/>
  <c r="J89" i="1" s="1"/>
  <c r="H90" i="1"/>
  <c r="J90" i="1" s="1"/>
  <c r="H91" i="1"/>
  <c r="J91" i="1" s="1"/>
  <c r="H92" i="1"/>
  <c r="J92" i="1" s="1"/>
  <c r="H93" i="1"/>
  <c r="J93" i="1" s="1"/>
  <c r="H94" i="1"/>
  <c r="J94" i="1" s="1"/>
  <c r="H95" i="1"/>
  <c r="J95" i="1" s="1"/>
  <c r="H96" i="1"/>
  <c r="J96" i="1" s="1"/>
  <c r="H97" i="1"/>
  <c r="J97" i="1" s="1"/>
  <c r="H98" i="1"/>
  <c r="J98" i="1" s="1"/>
  <c r="H99" i="1"/>
  <c r="J99" i="1" s="1"/>
  <c r="H100" i="1"/>
  <c r="J100" i="1" s="1"/>
  <c r="H101" i="1"/>
  <c r="J101" i="1" s="1"/>
  <c r="H102" i="1"/>
  <c r="J102" i="1" s="1"/>
  <c r="H103" i="1"/>
  <c r="J103" i="1" s="1"/>
  <c r="H104" i="1"/>
  <c r="J104" i="1" s="1"/>
  <c r="H105" i="1"/>
  <c r="J105" i="1" s="1"/>
  <c r="H106" i="1"/>
  <c r="J106" i="1" s="1"/>
  <c r="H107" i="1"/>
  <c r="J107" i="1" s="1"/>
  <c r="H108" i="1"/>
  <c r="J108" i="1" s="1"/>
  <c r="H109" i="1"/>
  <c r="J109" i="1" s="1"/>
  <c r="H110" i="1"/>
  <c r="J110" i="1" s="1"/>
  <c r="H111" i="1"/>
  <c r="J111" i="1" s="1"/>
  <c r="H112" i="1"/>
  <c r="J112" i="1" s="1"/>
  <c r="H113" i="1"/>
  <c r="J113" i="1" s="1"/>
  <c r="H114" i="1"/>
  <c r="J114" i="1" s="1"/>
  <c r="H115" i="1"/>
  <c r="J115" i="1" s="1"/>
  <c r="H116" i="1"/>
  <c r="J116" i="1" s="1"/>
  <c r="H117" i="1"/>
  <c r="J117" i="1" s="1"/>
  <c r="H118" i="1"/>
  <c r="J118" i="1" s="1"/>
  <c r="H119" i="1"/>
  <c r="J119" i="1" s="1"/>
  <c r="H120" i="1"/>
  <c r="J120" i="1" s="1"/>
  <c r="H121" i="1"/>
  <c r="J121" i="1" s="1"/>
  <c r="H122" i="1"/>
  <c r="J122" i="1" s="1"/>
  <c r="H123" i="1"/>
  <c r="J123" i="1" s="1"/>
  <c r="H124" i="1"/>
  <c r="J124" i="1" s="1"/>
  <c r="H125" i="1"/>
  <c r="J125" i="1" s="1"/>
  <c r="H126" i="1"/>
  <c r="J126" i="1" s="1"/>
  <c r="H127" i="1"/>
  <c r="J127" i="1" s="1"/>
  <c r="H128" i="1"/>
  <c r="J128" i="1" s="1"/>
  <c r="H129" i="1"/>
  <c r="J129" i="1" s="1"/>
  <c r="H130" i="1"/>
  <c r="J130" i="1" s="1"/>
  <c r="H131" i="1"/>
  <c r="J131" i="1" s="1"/>
  <c r="H132" i="1"/>
  <c r="J132" i="1" s="1"/>
  <c r="H133" i="1"/>
  <c r="J133" i="1" s="1"/>
  <c r="H134" i="1"/>
  <c r="J134" i="1" s="1"/>
  <c r="H135" i="1"/>
  <c r="J135" i="1" s="1"/>
  <c r="H136" i="1"/>
  <c r="J136" i="1" s="1"/>
  <c r="H137" i="1"/>
  <c r="J137" i="1" s="1"/>
  <c r="H138" i="1"/>
  <c r="J138" i="1" s="1"/>
  <c r="H139" i="1"/>
  <c r="J139" i="1" s="1"/>
  <c r="H140" i="1"/>
  <c r="J140" i="1" s="1"/>
  <c r="H141" i="1"/>
  <c r="J141" i="1" s="1"/>
  <c r="H142" i="1"/>
  <c r="J142" i="1" s="1"/>
  <c r="H143" i="1"/>
  <c r="J143" i="1" s="1"/>
  <c r="H144" i="1"/>
  <c r="J144" i="1" s="1"/>
  <c r="H145" i="1"/>
  <c r="J145" i="1" s="1"/>
  <c r="H146" i="1"/>
  <c r="J146" i="1" s="1"/>
  <c r="H147" i="1"/>
  <c r="J147" i="1" s="1"/>
  <c r="H148" i="1"/>
  <c r="J148" i="1" s="1"/>
  <c r="H149" i="1"/>
  <c r="J149" i="1" s="1"/>
  <c r="H150" i="1"/>
  <c r="J150" i="1" s="1"/>
  <c r="H151" i="1"/>
  <c r="J151" i="1" s="1"/>
  <c r="H152" i="1"/>
  <c r="J152" i="1" s="1"/>
  <c r="H153" i="1"/>
  <c r="J153" i="1" s="1"/>
  <c r="H154" i="1"/>
  <c r="J154" i="1" s="1"/>
  <c r="H155" i="1"/>
  <c r="J155" i="1" s="1"/>
  <c r="H156" i="1"/>
  <c r="J156" i="1" s="1"/>
  <c r="H157" i="1"/>
  <c r="J157" i="1" s="1"/>
  <c r="H158" i="1"/>
  <c r="J158" i="1" s="1"/>
  <c r="H159" i="1"/>
  <c r="J159" i="1" s="1"/>
  <c r="H160" i="1"/>
  <c r="J160" i="1" s="1"/>
  <c r="H161" i="1"/>
  <c r="J161" i="1" s="1"/>
  <c r="H162" i="1"/>
  <c r="J162" i="1" s="1"/>
  <c r="H163" i="1"/>
  <c r="J163" i="1" s="1"/>
  <c r="H164" i="1"/>
  <c r="J164" i="1" s="1"/>
  <c r="H165" i="1"/>
  <c r="J165" i="1" s="1"/>
  <c r="H166" i="1"/>
  <c r="J166" i="1" s="1"/>
  <c r="H167" i="1"/>
  <c r="J167" i="1" s="1"/>
  <c r="H4" i="1"/>
  <c r="J4" i="1" s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147" i="1"/>
  <c r="G148" i="1"/>
  <c r="G149" i="1"/>
  <c r="G150" i="1"/>
  <c r="G151" i="1"/>
  <c r="G152" i="1"/>
  <c r="G153" i="1"/>
  <c r="G154" i="1"/>
  <c r="G155" i="1"/>
  <c r="G156" i="1"/>
  <c r="G157" i="1"/>
  <c r="G158" i="1"/>
  <c r="G159" i="1"/>
  <c r="G160" i="1"/>
  <c r="G161" i="1"/>
  <c r="G162" i="1"/>
  <c r="G163" i="1"/>
  <c r="G164" i="1"/>
  <c r="G165" i="1"/>
  <c r="G166" i="1"/>
  <c r="G167" i="1"/>
  <c r="G4" i="1"/>
</calcChain>
</file>

<file path=xl/sharedStrings.xml><?xml version="1.0" encoding="utf-8"?>
<sst xmlns="http://schemas.openxmlformats.org/spreadsheetml/2006/main" count="185" uniqueCount="177">
  <si>
    <t>売上番号</t>
    <rPh sb="0" eb="2">
      <t>ウリアゲ</t>
    </rPh>
    <rPh sb="2" eb="4">
      <t>バンゴウ</t>
    </rPh>
    <phoneticPr fontId="2"/>
  </si>
  <si>
    <t>売上日</t>
    <rPh sb="0" eb="3">
      <t>ウリアゲビ</t>
    </rPh>
    <phoneticPr fontId="2"/>
  </si>
  <si>
    <t>得意先コード</t>
    <rPh sb="0" eb="3">
      <t>トクイサキ</t>
    </rPh>
    <phoneticPr fontId="2"/>
  </si>
  <si>
    <t>得意先名</t>
    <rPh sb="0" eb="3">
      <t>トクイサキ</t>
    </rPh>
    <rPh sb="3" eb="4">
      <t>メイ</t>
    </rPh>
    <phoneticPr fontId="2"/>
  </si>
  <si>
    <t>商品コード</t>
    <rPh sb="0" eb="2">
      <t>ショウヒン</t>
    </rPh>
    <phoneticPr fontId="2"/>
  </si>
  <si>
    <t>商品名</t>
    <rPh sb="0" eb="3">
      <t>ショウヒンメイ</t>
    </rPh>
    <phoneticPr fontId="2"/>
  </si>
  <si>
    <t>単価</t>
    <rPh sb="0" eb="2">
      <t>タンカ</t>
    </rPh>
    <phoneticPr fontId="2"/>
  </si>
  <si>
    <t>数量</t>
    <rPh sb="0" eb="2">
      <t>スウリョウ</t>
    </rPh>
    <phoneticPr fontId="2"/>
  </si>
  <si>
    <t>金額</t>
    <rPh sb="0" eb="2">
      <t>キンガク</t>
    </rPh>
    <phoneticPr fontId="2"/>
  </si>
  <si>
    <t>つるたスポーツ</t>
    <phoneticPr fontId="2"/>
  </si>
  <si>
    <t>東販売サービス</t>
    <rPh sb="0" eb="1">
      <t>ヒガシ</t>
    </rPh>
    <rPh sb="1" eb="3">
      <t>ハンバイ</t>
    </rPh>
    <phoneticPr fontId="2"/>
  </si>
  <si>
    <t>浜辺スポーツ店</t>
    <rPh sb="0" eb="2">
      <t>ハマベ</t>
    </rPh>
    <rPh sb="6" eb="7">
      <t>テン</t>
    </rPh>
    <phoneticPr fontId="2"/>
  </si>
  <si>
    <t>富士販売センター</t>
    <rPh sb="0" eb="2">
      <t>フジ</t>
    </rPh>
    <rPh sb="2" eb="4">
      <t>ハンバイ</t>
    </rPh>
    <phoneticPr fontId="2"/>
  </si>
  <si>
    <t>山猫スポーツ</t>
    <rPh sb="0" eb="2">
      <t>ヤマネコ</t>
    </rPh>
    <phoneticPr fontId="2"/>
  </si>
  <si>
    <t>足立スポーツ</t>
    <rPh sb="0" eb="2">
      <t>アダチ</t>
    </rPh>
    <phoneticPr fontId="2"/>
  </si>
  <si>
    <t>いろは通信販売</t>
    <rPh sb="3" eb="5">
      <t>ツウシン</t>
    </rPh>
    <rPh sb="5" eb="7">
      <t>ハンバイ</t>
    </rPh>
    <phoneticPr fontId="2"/>
  </si>
  <si>
    <t>こあらスポーツ</t>
    <phoneticPr fontId="2"/>
  </si>
  <si>
    <t>関西販売</t>
    <rPh sb="0" eb="2">
      <t>カンサイ</t>
    </rPh>
    <rPh sb="2" eb="4">
      <t>ハンバイ</t>
    </rPh>
    <phoneticPr fontId="2"/>
  </si>
  <si>
    <t>日高販売店</t>
    <rPh sb="0" eb="2">
      <t>ヒダカ</t>
    </rPh>
    <rPh sb="2" eb="5">
      <t>ハンバイテン</t>
    </rPh>
    <phoneticPr fontId="2"/>
  </si>
  <si>
    <t>山の手スポーツ用品</t>
    <rPh sb="0" eb="1">
      <t>ヤマ</t>
    </rPh>
    <rPh sb="2" eb="3">
      <t>テ</t>
    </rPh>
    <rPh sb="7" eb="9">
      <t>ヨウヒン</t>
    </rPh>
    <phoneticPr fontId="2"/>
  </si>
  <si>
    <t>富士通信販売</t>
    <rPh sb="0" eb="2">
      <t>フジ</t>
    </rPh>
    <rPh sb="2" eb="4">
      <t>ツウシン</t>
    </rPh>
    <rPh sb="4" eb="6">
      <t>ハンバイ</t>
    </rPh>
    <phoneticPr fontId="2"/>
  </si>
  <si>
    <t>長治クラブ</t>
    <rPh sb="0" eb="2">
      <t>チョウジ</t>
    </rPh>
    <phoneticPr fontId="2"/>
  </si>
  <si>
    <t>東京富士販売</t>
    <rPh sb="0" eb="2">
      <t>トウキョウ</t>
    </rPh>
    <rPh sb="2" eb="4">
      <t>フジ</t>
    </rPh>
    <rPh sb="4" eb="6">
      <t>ハンバイ</t>
    </rPh>
    <phoneticPr fontId="2"/>
  </si>
  <si>
    <t>大江戸販売</t>
    <rPh sb="0" eb="3">
      <t>オオエド</t>
    </rPh>
    <rPh sb="3" eb="5">
      <t>ハンバイ</t>
    </rPh>
    <phoneticPr fontId="2"/>
  </si>
  <si>
    <t>スポーツスクエア鳥居</t>
    <rPh sb="8" eb="10">
      <t>トリイ</t>
    </rPh>
    <phoneticPr fontId="2"/>
  </si>
  <si>
    <t>みどりテニス</t>
    <phoneticPr fontId="2"/>
  </si>
  <si>
    <t>テニスショップ富士</t>
    <rPh sb="7" eb="9">
      <t>フジ</t>
    </rPh>
    <phoneticPr fontId="2"/>
  </si>
  <si>
    <t>草場スポーツ</t>
    <rPh sb="0" eb="2">
      <t>クサバ</t>
    </rPh>
    <phoneticPr fontId="2"/>
  </si>
  <si>
    <t>商品一覧</t>
    <rPh sb="0" eb="2">
      <t>ショウヒン</t>
    </rPh>
    <rPh sb="2" eb="4">
      <t>イチラン</t>
    </rPh>
    <phoneticPr fontId="2"/>
  </si>
  <si>
    <t>得意先一覧</t>
    <rPh sb="0" eb="3">
      <t>トクイサキ</t>
    </rPh>
    <rPh sb="3" eb="5">
      <t>イチラン</t>
    </rPh>
    <phoneticPr fontId="2"/>
  </si>
  <si>
    <t>TEL</t>
    <phoneticPr fontId="2"/>
  </si>
  <si>
    <t>100-0005</t>
    <phoneticPr fontId="2"/>
  </si>
  <si>
    <t>東京都千代田区丸の内2-X-X</t>
    <rPh sb="0" eb="3">
      <t>トウキョウト</t>
    </rPh>
    <rPh sb="3" eb="7">
      <t>チヨダク</t>
    </rPh>
    <rPh sb="7" eb="10">
      <t>マルノウチ</t>
    </rPh>
    <phoneticPr fontId="5"/>
  </si>
  <si>
    <t>第3千代田ビル</t>
    <rPh sb="0" eb="1">
      <t>ダイ</t>
    </rPh>
    <rPh sb="2" eb="5">
      <t>チヨダ</t>
    </rPh>
    <phoneticPr fontId="5"/>
  </si>
  <si>
    <t>03-3211-XXXX</t>
    <phoneticPr fontId="2"/>
  </si>
  <si>
    <t>東京都千代田区丸の内1-X-X</t>
    <rPh sb="0" eb="3">
      <t>トウキョウト</t>
    </rPh>
    <rPh sb="3" eb="7">
      <t>チヨダク</t>
    </rPh>
    <rPh sb="7" eb="10">
      <t>マルノウチ</t>
    </rPh>
    <phoneticPr fontId="5"/>
  </si>
  <si>
    <t>東京ビル</t>
    <rPh sb="0" eb="2">
      <t>トウキョウ</t>
    </rPh>
    <phoneticPr fontId="5"/>
  </si>
  <si>
    <t>03-3213-XXXX</t>
    <phoneticPr fontId="2"/>
  </si>
  <si>
    <t>111-0031</t>
    <phoneticPr fontId="2"/>
  </si>
  <si>
    <t>東京都台東区千束1-X-X</t>
    <rPh sb="0" eb="3">
      <t>トウキョウト</t>
    </rPh>
    <rPh sb="3" eb="6">
      <t>タイトウク</t>
    </rPh>
    <rPh sb="6" eb="8">
      <t>センゾク</t>
    </rPh>
    <phoneticPr fontId="5"/>
  </si>
  <si>
    <t>大手町フラワービル7F</t>
    <rPh sb="0" eb="3">
      <t>オオテマチ</t>
    </rPh>
    <phoneticPr fontId="5"/>
  </si>
  <si>
    <t>03-3244-XXXX</t>
    <phoneticPr fontId="2"/>
  </si>
  <si>
    <t>176-0002</t>
    <phoneticPr fontId="2"/>
  </si>
  <si>
    <t>東京都練馬区桜台3-X-X</t>
    <rPh sb="0" eb="3">
      <t>トウキョウト</t>
    </rPh>
    <rPh sb="3" eb="6">
      <t>ネリマク</t>
    </rPh>
    <rPh sb="6" eb="8">
      <t>サクラダイ</t>
    </rPh>
    <phoneticPr fontId="5"/>
  </si>
  <si>
    <t>03-3286-XXXX</t>
    <phoneticPr fontId="2"/>
  </si>
  <si>
    <t>131-0033</t>
    <phoneticPr fontId="2"/>
  </si>
  <si>
    <t>東京都墨田区向島1-X-X</t>
    <rPh sb="0" eb="3">
      <t>トウキョウト</t>
    </rPh>
    <rPh sb="3" eb="6">
      <t>スミダク</t>
    </rPh>
    <rPh sb="6" eb="8">
      <t>ムコウジマ</t>
    </rPh>
    <phoneticPr fontId="5"/>
  </si>
  <si>
    <t>足立ビル11F</t>
    <rPh sb="0" eb="2">
      <t>アダチ</t>
    </rPh>
    <phoneticPr fontId="5"/>
  </si>
  <si>
    <t>03-3588-XXXX</t>
    <phoneticPr fontId="2"/>
  </si>
  <si>
    <t>108-0075</t>
    <phoneticPr fontId="2"/>
  </si>
  <si>
    <t>東京都港区港南5-X-X</t>
    <rPh sb="0" eb="3">
      <t>トウキョウト</t>
    </rPh>
    <rPh sb="3" eb="5">
      <t>ミナトク</t>
    </rPh>
    <rPh sb="5" eb="7">
      <t>コウナン</t>
    </rPh>
    <phoneticPr fontId="5"/>
  </si>
  <si>
    <t>江戸ビル</t>
    <rPh sb="0" eb="2">
      <t>エド</t>
    </rPh>
    <phoneticPr fontId="5"/>
  </si>
  <si>
    <t>03-5000-XXXX</t>
    <phoneticPr fontId="2"/>
  </si>
  <si>
    <t>100-0004</t>
    <phoneticPr fontId="2"/>
  </si>
  <si>
    <t>東京都千代田区大手町1-X-X</t>
    <rPh sb="0" eb="3">
      <t>トウキョウト</t>
    </rPh>
    <rPh sb="3" eb="7">
      <t>チヨダク</t>
    </rPh>
    <rPh sb="7" eb="10">
      <t>オオテマチ</t>
    </rPh>
    <phoneticPr fontId="5"/>
  </si>
  <si>
    <t>大手町第一ビル</t>
    <rPh sb="0" eb="3">
      <t>オオテマチ</t>
    </rPh>
    <rPh sb="3" eb="5">
      <t>ダイイチ</t>
    </rPh>
    <phoneticPr fontId="5"/>
  </si>
  <si>
    <t>03-3262-XXXX</t>
    <phoneticPr fontId="2"/>
  </si>
  <si>
    <t>平ビル</t>
    <rPh sb="0" eb="1">
      <t>ヒラ</t>
    </rPh>
    <phoneticPr fontId="5"/>
  </si>
  <si>
    <t>03-5252-XXXX</t>
    <phoneticPr fontId="2"/>
  </si>
  <si>
    <t>100-0013</t>
    <phoneticPr fontId="2"/>
  </si>
  <si>
    <t>東京都千代田区霞が関2-X-X</t>
    <rPh sb="0" eb="3">
      <t>トウキョウト</t>
    </rPh>
    <rPh sb="3" eb="7">
      <t>チヨダク</t>
    </rPh>
    <rPh sb="7" eb="10">
      <t>カスミガセキ</t>
    </rPh>
    <phoneticPr fontId="5"/>
  </si>
  <si>
    <t>大江戸ビル6F</t>
    <rPh sb="0" eb="3">
      <t>オオエド</t>
    </rPh>
    <phoneticPr fontId="5"/>
  </si>
  <si>
    <t>03-5522-XXXX</t>
    <phoneticPr fontId="2"/>
  </si>
  <si>
    <t>103-0027</t>
    <phoneticPr fontId="2"/>
  </si>
  <si>
    <t>東京都中央区日本橋1-X-X</t>
    <rPh sb="0" eb="3">
      <t>トウキョウト</t>
    </rPh>
    <rPh sb="3" eb="6">
      <t>チュウオウク</t>
    </rPh>
    <rPh sb="6" eb="9">
      <t>ニホンバシ</t>
    </rPh>
    <phoneticPr fontId="5"/>
  </si>
  <si>
    <t>日本橋ビル</t>
    <rPh sb="0" eb="3">
      <t>ニホンバシ</t>
    </rPh>
    <phoneticPr fontId="5"/>
  </si>
  <si>
    <t>03-3297-XXXX</t>
    <phoneticPr fontId="2"/>
  </si>
  <si>
    <t>102-0083</t>
    <phoneticPr fontId="2"/>
  </si>
  <si>
    <t>東京都千代田区麹町3-X-X</t>
    <rPh sb="0" eb="3">
      <t>トウキョウト</t>
    </rPh>
    <rPh sb="3" eb="7">
      <t>チヨダク</t>
    </rPh>
    <rPh sb="7" eb="9">
      <t>コウジマチ</t>
    </rPh>
    <phoneticPr fontId="5"/>
  </si>
  <si>
    <t>NHビル</t>
    <phoneticPr fontId="2"/>
  </si>
  <si>
    <t>03-3299-XXXX</t>
    <phoneticPr fontId="2"/>
  </si>
  <si>
    <t>102-0082</t>
    <phoneticPr fontId="2"/>
  </si>
  <si>
    <t>東京都千代田区一番町5-XX</t>
    <rPh sb="0" eb="3">
      <t>トウキョウト</t>
    </rPh>
    <rPh sb="3" eb="7">
      <t>チヨダク</t>
    </rPh>
    <rPh sb="7" eb="9">
      <t>イチバン</t>
    </rPh>
    <rPh sb="9" eb="10">
      <t>チョウ</t>
    </rPh>
    <phoneticPr fontId="5"/>
  </si>
  <si>
    <t>ヤマネコガーデン4F</t>
    <phoneticPr fontId="2"/>
  </si>
  <si>
    <t>03-3388-XXXX</t>
    <phoneticPr fontId="2"/>
  </si>
  <si>
    <t>105-0001</t>
    <phoneticPr fontId="2"/>
  </si>
  <si>
    <t>東京都港区虎ノ門4-X-X</t>
    <rPh sb="0" eb="3">
      <t>トウキョウト</t>
    </rPh>
    <rPh sb="3" eb="5">
      <t>ミナトク</t>
    </rPh>
    <rPh sb="5" eb="8">
      <t>トラノモン</t>
    </rPh>
    <phoneticPr fontId="5"/>
  </si>
  <si>
    <t>虎ノ門ビル17F</t>
    <rPh sb="0" eb="3">
      <t>トラノモン</t>
    </rPh>
    <phoneticPr fontId="5"/>
  </si>
  <si>
    <t>03-5555-XXXX</t>
    <phoneticPr fontId="2"/>
  </si>
  <si>
    <t>106-0031</t>
    <phoneticPr fontId="2"/>
  </si>
  <si>
    <t>東京都港区西麻布4-X-X</t>
    <rPh sb="0" eb="3">
      <t>トウキョウト</t>
    </rPh>
    <rPh sb="3" eb="5">
      <t>ミナトク</t>
    </rPh>
    <rPh sb="5" eb="8">
      <t>ニシアザブ</t>
    </rPh>
    <phoneticPr fontId="5"/>
  </si>
  <si>
    <t>03-3330-XXXX</t>
    <phoneticPr fontId="2"/>
  </si>
  <si>
    <t>104-0032</t>
    <phoneticPr fontId="2"/>
  </si>
  <si>
    <t>東京都中央区八丁堀3-X-X</t>
    <rPh sb="0" eb="3">
      <t>トウキョウト</t>
    </rPh>
    <rPh sb="3" eb="6">
      <t>チュウオウク</t>
    </rPh>
    <rPh sb="6" eb="9">
      <t>ハッチョウボリ</t>
    </rPh>
    <phoneticPr fontId="5"/>
  </si>
  <si>
    <t>長治ビル</t>
    <rPh sb="0" eb="2">
      <t>チョウジ</t>
    </rPh>
    <phoneticPr fontId="5"/>
  </si>
  <si>
    <t>03-3766-XXXX</t>
    <phoneticPr fontId="2"/>
  </si>
  <si>
    <t>150-0047</t>
    <phoneticPr fontId="2"/>
  </si>
  <si>
    <t>東京都渋谷区神山町1-XX</t>
    <rPh sb="0" eb="3">
      <t>トウキョウト</t>
    </rPh>
    <rPh sb="3" eb="6">
      <t>シブヤク</t>
    </rPh>
    <rPh sb="6" eb="9">
      <t>カミヤマチョウ</t>
    </rPh>
    <phoneticPr fontId="5"/>
  </si>
  <si>
    <t>03-5688-XXXX</t>
    <phoneticPr fontId="2"/>
  </si>
  <si>
    <t>150-0046</t>
    <phoneticPr fontId="2"/>
  </si>
  <si>
    <t>東京都渋谷区松濤1-X-X</t>
    <rPh sb="0" eb="3">
      <t>トウキョウト</t>
    </rPh>
    <rPh sb="3" eb="6">
      <t>シブヤク</t>
    </rPh>
    <rPh sb="6" eb="8">
      <t>ショウトウ</t>
    </rPh>
    <phoneticPr fontId="5"/>
  </si>
  <si>
    <t>渋谷第2ビル</t>
    <rPh sb="0" eb="2">
      <t>シブヤ</t>
    </rPh>
    <rPh sb="2" eb="3">
      <t>ダイ</t>
    </rPh>
    <phoneticPr fontId="5"/>
  </si>
  <si>
    <t>03-3888-XXXX</t>
    <phoneticPr fontId="2"/>
  </si>
  <si>
    <t>151-0063</t>
    <phoneticPr fontId="2"/>
  </si>
  <si>
    <t>東京都渋谷区富ヶ谷2-X-X</t>
    <rPh sb="0" eb="3">
      <t>トウキョウト</t>
    </rPh>
    <rPh sb="3" eb="6">
      <t>シブヤク</t>
    </rPh>
    <rPh sb="6" eb="9">
      <t>トミガヤ</t>
    </rPh>
    <phoneticPr fontId="5"/>
  </si>
  <si>
    <t>03-5553-XXXX</t>
    <phoneticPr fontId="2"/>
  </si>
  <si>
    <t>169-0071</t>
    <phoneticPr fontId="2"/>
  </si>
  <si>
    <t>東京都新宿区戸塚町1-X-X</t>
    <rPh sb="0" eb="3">
      <t>トウキョウト</t>
    </rPh>
    <rPh sb="3" eb="6">
      <t>シンジュクク</t>
    </rPh>
    <rPh sb="6" eb="9">
      <t>トツカマチ</t>
    </rPh>
    <phoneticPr fontId="5"/>
  </si>
  <si>
    <t>03-3532-XXXX</t>
    <phoneticPr fontId="2"/>
  </si>
  <si>
    <t>162-0811</t>
    <phoneticPr fontId="2"/>
  </si>
  <si>
    <t>東京都新宿区水道町5-XX</t>
    <rPh sb="0" eb="3">
      <t>トウキョウト</t>
    </rPh>
    <rPh sb="3" eb="6">
      <t>シンジュクク</t>
    </rPh>
    <rPh sb="6" eb="9">
      <t>スイドウチョウ</t>
    </rPh>
    <phoneticPr fontId="5"/>
  </si>
  <si>
    <t>水道橋大通ビル</t>
    <rPh sb="0" eb="3">
      <t>スイドウバシ</t>
    </rPh>
    <rPh sb="3" eb="5">
      <t>オオドオリ</t>
    </rPh>
    <phoneticPr fontId="5"/>
  </si>
  <si>
    <t>03-3111-XXXX</t>
    <phoneticPr fontId="2"/>
  </si>
  <si>
    <t>160-0001</t>
    <phoneticPr fontId="2"/>
  </si>
  <si>
    <t>東京都新宿区片町1-X-X</t>
    <rPh sb="0" eb="3">
      <t>トウキョウト</t>
    </rPh>
    <rPh sb="3" eb="6">
      <t>シンジュクク</t>
    </rPh>
    <rPh sb="6" eb="8">
      <t>カタマチ</t>
    </rPh>
    <phoneticPr fontId="5"/>
  </si>
  <si>
    <t>片町第6ビル</t>
    <rPh sb="0" eb="2">
      <t>カタマチ</t>
    </rPh>
    <rPh sb="2" eb="3">
      <t>ダイ</t>
    </rPh>
    <phoneticPr fontId="5"/>
  </si>
  <si>
    <t>03-3203-XXXX</t>
    <phoneticPr fontId="2"/>
  </si>
  <si>
    <t>135-0063</t>
    <phoneticPr fontId="2"/>
  </si>
  <si>
    <t>東京都江東区有明1-X-X</t>
    <rPh sb="0" eb="3">
      <t>トウキョウト</t>
    </rPh>
    <rPh sb="3" eb="6">
      <t>コウトウク</t>
    </rPh>
    <rPh sb="6" eb="8">
      <t>アリアケ</t>
    </rPh>
    <phoneticPr fontId="5"/>
  </si>
  <si>
    <t>有明ISSビル7F</t>
    <rPh sb="0" eb="2">
      <t>アリアケ</t>
    </rPh>
    <phoneticPr fontId="5"/>
  </si>
  <si>
    <t>03-3367-XXXX</t>
    <phoneticPr fontId="2"/>
  </si>
  <si>
    <t>142-0053</t>
    <phoneticPr fontId="2"/>
  </si>
  <si>
    <t>東京都品川区中延5-X-X</t>
    <rPh sb="0" eb="3">
      <t>トウキョウト</t>
    </rPh>
    <rPh sb="3" eb="6">
      <t>シナガワク</t>
    </rPh>
    <rPh sb="6" eb="8">
      <t>ナカノブ</t>
    </rPh>
    <phoneticPr fontId="5"/>
  </si>
  <si>
    <t>03-3389-XXXX</t>
    <phoneticPr fontId="2"/>
  </si>
  <si>
    <t>143-0013</t>
    <phoneticPr fontId="2"/>
  </si>
  <si>
    <t>東京都大田区大森南3-X-X</t>
    <rPh sb="0" eb="3">
      <t>トウキョウト</t>
    </rPh>
    <rPh sb="3" eb="6">
      <t>オオタク</t>
    </rPh>
    <rPh sb="6" eb="9">
      <t>オオモリミナミ</t>
    </rPh>
    <phoneticPr fontId="5"/>
  </si>
  <si>
    <t>大森ビル11Ｆ</t>
    <rPh sb="0" eb="2">
      <t>オオモリ</t>
    </rPh>
    <phoneticPr fontId="5"/>
  </si>
  <si>
    <t>03-3145-XXXX</t>
    <phoneticPr fontId="2"/>
  </si>
  <si>
    <t>175-0093</t>
    <phoneticPr fontId="2"/>
  </si>
  <si>
    <t>東京都板橋区赤塚新町3-X-X</t>
    <rPh sb="0" eb="3">
      <t>トウキョウト</t>
    </rPh>
    <rPh sb="3" eb="6">
      <t>イタバシク</t>
    </rPh>
    <rPh sb="6" eb="10">
      <t>アカツカシンマチ</t>
    </rPh>
    <phoneticPr fontId="5"/>
  </si>
  <si>
    <t>富士通信ビル</t>
    <rPh sb="0" eb="4">
      <t>フジツウシン</t>
    </rPh>
    <phoneticPr fontId="5"/>
  </si>
  <si>
    <t>03-3212-XXXX</t>
    <phoneticPr fontId="2"/>
  </si>
  <si>
    <t>236-0021</t>
    <phoneticPr fontId="2"/>
  </si>
  <si>
    <t>神奈川県横浜市金沢区泥亀2-X-X</t>
    <rPh sb="0" eb="4">
      <t>カナガワケン</t>
    </rPh>
    <rPh sb="4" eb="7">
      <t>ヨコハマシ</t>
    </rPh>
    <rPh sb="7" eb="10">
      <t>カナザワク</t>
    </rPh>
    <rPh sb="10" eb="12">
      <t>デイキ</t>
    </rPh>
    <phoneticPr fontId="5"/>
  </si>
  <si>
    <t>045-788-XXXX</t>
    <phoneticPr fontId="2"/>
  </si>
  <si>
    <t>231-0051</t>
    <phoneticPr fontId="2"/>
  </si>
  <si>
    <t>神奈川県横浜市中区赤門町2-X-X</t>
    <rPh sb="0" eb="4">
      <t>カナガワケン</t>
    </rPh>
    <rPh sb="4" eb="7">
      <t>ヨコハマシ</t>
    </rPh>
    <rPh sb="7" eb="9">
      <t>ナカク</t>
    </rPh>
    <rPh sb="9" eb="12">
      <t>アカモンチョウ</t>
    </rPh>
    <phoneticPr fontId="5"/>
  </si>
  <si>
    <t>045-242-XXXX</t>
    <phoneticPr fontId="2"/>
  </si>
  <si>
    <t>231-0045</t>
    <phoneticPr fontId="2"/>
  </si>
  <si>
    <t>神奈川県横浜市中区伊勢佐木町3-X-X</t>
    <rPh sb="0" eb="4">
      <t>カナガワケン</t>
    </rPh>
    <rPh sb="4" eb="7">
      <t>ヨコハマシ</t>
    </rPh>
    <rPh sb="7" eb="9">
      <t>ナカク</t>
    </rPh>
    <rPh sb="9" eb="14">
      <t>イセザキチョウ</t>
    </rPh>
    <phoneticPr fontId="5"/>
  </si>
  <si>
    <t>伊勢佐木モール</t>
    <rPh sb="0" eb="4">
      <t>イセザキ</t>
    </rPh>
    <phoneticPr fontId="5"/>
  </si>
  <si>
    <t>045-261-XXXX</t>
    <phoneticPr fontId="2"/>
  </si>
  <si>
    <t>221-0012</t>
    <phoneticPr fontId="2"/>
  </si>
  <si>
    <t>神奈川県横浜市神奈川区子安台1-X-X</t>
    <rPh sb="0" eb="4">
      <t>カナガワケン</t>
    </rPh>
    <rPh sb="4" eb="7">
      <t>ヨコハマシ</t>
    </rPh>
    <rPh sb="7" eb="11">
      <t>カナガワク</t>
    </rPh>
    <rPh sb="11" eb="14">
      <t>コヤスダイ</t>
    </rPh>
    <phoneticPr fontId="5"/>
  </si>
  <si>
    <t>子安台フルハートビル</t>
    <rPh sb="0" eb="3">
      <t>コヤスダイ</t>
    </rPh>
    <phoneticPr fontId="5"/>
  </si>
  <si>
    <t>045-421-XXXX</t>
    <phoneticPr fontId="2"/>
  </si>
  <si>
    <t>264-0031</t>
    <phoneticPr fontId="2"/>
  </si>
  <si>
    <t>千葉県千葉市若葉区愛生町5-XX</t>
    <rPh sb="0" eb="3">
      <t>チバケン</t>
    </rPh>
    <rPh sb="3" eb="6">
      <t>チバシ</t>
    </rPh>
    <rPh sb="6" eb="9">
      <t>ワカバク</t>
    </rPh>
    <rPh sb="9" eb="12">
      <t>アイオイチョウ</t>
    </rPh>
    <phoneticPr fontId="5"/>
  </si>
  <si>
    <t>043-228-XXXX</t>
    <phoneticPr fontId="2"/>
  </si>
  <si>
    <t>261-0012</t>
    <phoneticPr fontId="2"/>
  </si>
  <si>
    <t>千葉県千葉市美浜区磯辺4-X-X</t>
    <rPh sb="0" eb="3">
      <t>チバケン</t>
    </rPh>
    <rPh sb="3" eb="6">
      <t>チバシ</t>
    </rPh>
    <rPh sb="6" eb="9">
      <t>ミハマク</t>
    </rPh>
    <rPh sb="9" eb="11">
      <t>イソベ</t>
    </rPh>
    <phoneticPr fontId="5"/>
  </si>
  <si>
    <t>043-278-XXXX</t>
    <phoneticPr fontId="2"/>
  </si>
  <si>
    <t>358-0002</t>
    <phoneticPr fontId="2"/>
  </si>
  <si>
    <t>埼玉県入間市東町1-X-X</t>
    <rPh sb="0" eb="3">
      <t>サイタマケン</t>
    </rPh>
    <rPh sb="3" eb="6">
      <t>イルマシ</t>
    </rPh>
    <rPh sb="6" eb="8">
      <t>アズマチョウ</t>
    </rPh>
    <phoneticPr fontId="5"/>
  </si>
  <si>
    <t>04-2900-XXXX</t>
    <phoneticPr fontId="2"/>
  </si>
  <si>
    <t>郵便番号</t>
    <rPh sb="0" eb="4">
      <t>ユウビンバンゴウ</t>
    </rPh>
    <phoneticPr fontId="2"/>
  </si>
  <si>
    <t>住所</t>
    <rPh sb="0" eb="2">
      <t>ジュウショ</t>
    </rPh>
    <phoneticPr fontId="2"/>
  </si>
  <si>
    <t>建物名</t>
    <rPh sb="0" eb="2">
      <t>タテモノ</t>
    </rPh>
    <rPh sb="2" eb="3">
      <t>メイ</t>
    </rPh>
    <phoneticPr fontId="2"/>
  </si>
  <si>
    <t>上期売上データ</t>
    <rPh sb="0" eb="2">
      <t>カミキ</t>
    </rPh>
    <rPh sb="2" eb="4">
      <t>ウリアゲ</t>
    </rPh>
    <phoneticPr fontId="2"/>
  </si>
  <si>
    <t>硬式テニスラケット（GC-V8)</t>
    <rPh sb="0" eb="2">
      <t>コウシキ</t>
    </rPh>
    <phoneticPr fontId="2"/>
  </si>
  <si>
    <t>硬式テニスラケット（GC-V6)</t>
    <rPh sb="0" eb="2">
      <t>コウシキ</t>
    </rPh>
    <phoneticPr fontId="2"/>
  </si>
  <si>
    <t>ソフトテニスラケット（GW-10）</t>
    <phoneticPr fontId="2"/>
  </si>
  <si>
    <t>ソフトテニスラケット（GW-8）</t>
    <phoneticPr fontId="2"/>
  </si>
  <si>
    <t>ポロシャツ（Ｍ）</t>
    <phoneticPr fontId="2"/>
  </si>
  <si>
    <t>ポロシャツ（Ｌ）</t>
    <phoneticPr fontId="2"/>
  </si>
  <si>
    <t>スカート（Ｍ）</t>
    <phoneticPr fontId="2"/>
  </si>
  <si>
    <t>スカート（Ｌ）</t>
    <phoneticPr fontId="2"/>
  </si>
  <si>
    <t>ハーフパンツ（Ｍ）</t>
    <phoneticPr fontId="2"/>
  </si>
  <si>
    <t>ハーフパンツ（Ｌ）</t>
    <phoneticPr fontId="2"/>
  </si>
  <si>
    <t>ラケットバッグ</t>
    <phoneticPr fontId="2"/>
  </si>
  <si>
    <t>バッグパック</t>
    <phoneticPr fontId="2"/>
  </si>
  <si>
    <t>トートバッグ</t>
    <phoneticPr fontId="2"/>
  </si>
  <si>
    <t>山岡テニス</t>
    <rPh sb="0" eb="2">
      <t>ヤマオカ</t>
    </rPh>
    <phoneticPr fontId="2"/>
  </si>
  <si>
    <t>目黒テニス用品</t>
    <rPh sb="0" eb="2">
      <t>メグロ</t>
    </rPh>
    <rPh sb="5" eb="7">
      <t>ヨウヒン</t>
    </rPh>
    <phoneticPr fontId="2"/>
  </si>
  <si>
    <t>丸の内テニスショップ</t>
    <rPh sb="0" eb="1">
      <t>マル</t>
    </rPh>
    <phoneticPr fontId="2"/>
  </si>
  <si>
    <t>目黒ビル</t>
    <rPh sb="0" eb="2">
      <t>メグロ</t>
    </rPh>
    <phoneticPr fontId="5"/>
  </si>
  <si>
    <t>テニスショップスター</t>
    <phoneticPr fontId="2"/>
  </si>
  <si>
    <t>エフオースポーツ</t>
    <phoneticPr fontId="2"/>
  </si>
  <si>
    <t>単位：円</t>
    <rPh sb="0" eb="2">
      <t>タンイ</t>
    </rPh>
    <rPh sb="3" eb="4">
      <t>エン</t>
    </rPh>
    <phoneticPr fontId="2"/>
  </si>
  <si>
    <t>豊臣スポーツ</t>
    <rPh sb="0" eb="2">
      <t>トヨトミ</t>
    </rPh>
    <phoneticPr fontId="2"/>
  </si>
  <si>
    <t>さくら谷テニス</t>
    <rPh sb="3" eb="4">
      <t>タニ</t>
    </rPh>
    <phoneticPr fontId="2"/>
  </si>
  <si>
    <t>海山スポーツ用品</t>
    <rPh sb="0" eb="2">
      <t>ウミヤマ</t>
    </rPh>
    <rPh sb="6" eb="8">
      <t>ヨウヒン</t>
    </rPh>
    <phoneticPr fontId="2"/>
  </si>
  <si>
    <t>サイトウクラブ</t>
    <phoneticPr fontId="2"/>
  </si>
  <si>
    <t>富士セントラルクラブ</t>
    <rPh sb="0" eb="2">
      <t>フジ</t>
    </rPh>
    <phoneticPr fontId="2"/>
  </si>
  <si>
    <t>武蔵百貨店</t>
    <rPh sb="0" eb="2">
      <t>ムサシ</t>
    </rPh>
    <rPh sb="2" eb="5">
      <t>ヒャッカテン</t>
    </rPh>
    <phoneticPr fontId="2"/>
  </si>
  <si>
    <t>富士山スポーツクラブ</t>
    <rPh sb="0" eb="2">
      <t>フジ</t>
    </rPh>
    <rPh sb="2" eb="3">
      <t>ヤマ</t>
    </rPh>
    <phoneticPr fontId="2"/>
  </si>
  <si>
    <t>山富士スポーツ用品</t>
    <rPh sb="0" eb="1">
      <t>ヤマ</t>
    </rPh>
    <rPh sb="1" eb="3">
      <t>フジ</t>
    </rPh>
    <rPh sb="7" eb="9">
      <t>ヨウヒン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</si>
</sst>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b/>
      <sz val="14"/>
      <color indexed="8"/>
      <name val="游ゴシック"/>
      <family val="3"/>
      <charset val="128"/>
      <scheme val="minor"/>
    </font>
    <font>
      <sz val="6"/>
      <color theme="1"/>
      <name val="游ゴシック"/>
      <family val="2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14" fontId="0" fillId="0" borderId="1" xfId="0" applyNumberFormat="1" applyBorder="1">
      <alignment vertical="center"/>
    </xf>
    <xf numFmtId="0" fontId="0" fillId="4" borderId="1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0" borderId="0" xfId="0" applyAlignment="1">
      <alignment horizontal="right" vertical="center"/>
    </xf>
    <xf numFmtId="0" fontId="0" fillId="0" borderId="1" xfId="0" applyFill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J167"/>
  <sheetViews>
    <sheetView tabSelected="1" workbookViewId="0"/>
  </sheetViews>
  <sheetFormatPr defaultRowHeight="18.75" x14ac:dyDescent="0.4"/>
  <cols>
    <col min="1" max="1" width="2.625" customWidth="1"/>
    <col min="2" max="2" width="10.5" customWidth="1"/>
    <col min="3" max="3" width="11.375" bestFit="1" customWidth="1"/>
    <col min="4" max="4" width="13" bestFit="1" customWidth="1"/>
    <col min="5" max="5" width="21.375" bestFit="1" customWidth="1"/>
    <col min="6" max="6" width="11" bestFit="1" customWidth="1"/>
    <col min="7" max="7" width="32" bestFit="1" customWidth="1"/>
    <col min="8" max="9" width="8.375" customWidth="1"/>
    <col min="10" max="10" width="11.625" customWidth="1"/>
  </cols>
  <sheetData>
    <row r="1" spans="2:10" ht="24" x14ac:dyDescent="0.4">
      <c r="B1" s="1" t="s">
        <v>148</v>
      </c>
    </row>
    <row r="2" spans="2:10" x14ac:dyDescent="0.4">
      <c r="J2" s="9" t="s">
        <v>168</v>
      </c>
    </row>
    <row r="3" spans="2:10" x14ac:dyDescent="0.4">
      <c r="B3" s="6" t="s">
        <v>0</v>
      </c>
      <c r="C3" s="6" t="s">
        <v>1</v>
      </c>
      <c r="D3" s="6" t="s">
        <v>2</v>
      </c>
      <c r="E3" s="6" t="s">
        <v>3</v>
      </c>
      <c r="F3" s="6" t="s">
        <v>4</v>
      </c>
      <c r="G3" s="6" t="s">
        <v>5</v>
      </c>
      <c r="H3" s="6" t="s">
        <v>6</v>
      </c>
      <c r="I3" s="6" t="s">
        <v>7</v>
      </c>
      <c r="J3" s="6" t="s">
        <v>8</v>
      </c>
    </row>
    <row r="4" spans="2:10" x14ac:dyDescent="0.4">
      <c r="B4" s="3">
        <v>201804001</v>
      </c>
      <c r="C4" s="5">
        <v>43194</v>
      </c>
      <c r="D4" s="3">
        <v>10010</v>
      </c>
      <c r="E4" s="3"/>
      <c r="F4" s="3">
        <v>1020</v>
      </c>
      <c r="G4" s="3" t="str">
        <f>VLOOKUP(F4,商品!$B$4:$D$16,2,FALSE)</f>
        <v>硬式テニスラケット（GC-V6)</v>
      </c>
      <c r="H4" s="4">
        <f>VLOOKUP(F4,商品!$B$4:$D$16,3,FALSE)</f>
        <v>19800</v>
      </c>
      <c r="I4" s="4">
        <v>5</v>
      </c>
      <c r="J4" s="4">
        <f>H4*I4</f>
        <v>99000</v>
      </c>
    </row>
    <row r="5" spans="2:10" x14ac:dyDescent="0.4">
      <c r="B5" s="3">
        <v>201804002</v>
      </c>
      <c r="C5" s="5">
        <v>43194</v>
      </c>
      <c r="D5" s="3">
        <v>10220</v>
      </c>
      <c r="E5" s="3"/>
      <c r="F5" s="3">
        <v>2030</v>
      </c>
      <c r="G5" s="3" t="str">
        <f>VLOOKUP(F5,商品!$B$4:$D$16,2,FALSE)</f>
        <v>スカート（Ｍ）</v>
      </c>
      <c r="H5" s="4">
        <f>VLOOKUP(F5,商品!$B$4:$D$16,3,FALSE)</f>
        <v>5000</v>
      </c>
      <c r="I5" s="4">
        <v>3</v>
      </c>
      <c r="J5" s="4">
        <f t="shared" ref="J5:J68" si="0">H5*I5</f>
        <v>15000</v>
      </c>
    </row>
    <row r="6" spans="2:10" x14ac:dyDescent="0.4">
      <c r="B6" s="3">
        <v>201804003</v>
      </c>
      <c r="C6" s="5">
        <v>43195</v>
      </c>
      <c r="D6" s="3">
        <v>20020</v>
      </c>
      <c r="E6" s="3"/>
      <c r="F6" s="3">
        <v>2050</v>
      </c>
      <c r="G6" s="3" t="str">
        <f>VLOOKUP(F6,商品!$B$4:$D$16,2,FALSE)</f>
        <v>ハーフパンツ（Ｍ）</v>
      </c>
      <c r="H6" s="4">
        <f>VLOOKUP(F6,商品!$B$4:$D$16,3,FALSE)</f>
        <v>5200</v>
      </c>
      <c r="I6" s="4">
        <v>5</v>
      </c>
      <c r="J6" s="4">
        <f t="shared" si="0"/>
        <v>26000</v>
      </c>
    </row>
    <row r="7" spans="2:10" x14ac:dyDescent="0.4">
      <c r="B7" s="3">
        <v>201804004</v>
      </c>
      <c r="C7" s="5">
        <v>43196</v>
      </c>
      <c r="D7" s="3">
        <v>10240</v>
      </c>
      <c r="E7" s="3"/>
      <c r="F7" s="3">
        <v>1010</v>
      </c>
      <c r="G7" s="3" t="str">
        <f>VLOOKUP(F7,商品!$B$4:$D$16,2,FALSE)</f>
        <v>硬式テニスラケット（GC-V8)</v>
      </c>
      <c r="H7" s="4">
        <f>VLOOKUP(F7,商品!$B$4:$D$16,3,FALSE)</f>
        <v>23000</v>
      </c>
      <c r="I7" s="4">
        <v>4</v>
      </c>
      <c r="J7" s="4">
        <f t="shared" si="0"/>
        <v>92000</v>
      </c>
    </row>
    <row r="8" spans="2:10" x14ac:dyDescent="0.4">
      <c r="B8" s="3">
        <v>201804005</v>
      </c>
      <c r="C8" s="5">
        <v>43202</v>
      </c>
      <c r="D8" s="3">
        <v>10020</v>
      </c>
      <c r="E8" s="3"/>
      <c r="F8" s="3">
        <v>2040</v>
      </c>
      <c r="G8" s="3" t="str">
        <f>VLOOKUP(F8,商品!$B$4:$D$16,2,FALSE)</f>
        <v>スカート（Ｌ）</v>
      </c>
      <c r="H8" s="4">
        <f>VLOOKUP(F8,商品!$B$4:$D$16,3,FALSE)</f>
        <v>5500</v>
      </c>
      <c r="I8" s="4">
        <v>10</v>
      </c>
      <c r="J8" s="4">
        <f t="shared" si="0"/>
        <v>55000</v>
      </c>
    </row>
    <row r="9" spans="2:10" x14ac:dyDescent="0.4">
      <c r="B9" s="3">
        <v>201804006</v>
      </c>
      <c r="C9" s="5">
        <v>43202</v>
      </c>
      <c r="D9" s="3">
        <v>20040</v>
      </c>
      <c r="E9" s="3"/>
      <c r="F9" s="3">
        <v>1020</v>
      </c>
      <c r="G9" s="3" t="str">
        <f>VLOOKUP(F9,商品!$B$4:$D$16,2,FALSE)</f>
        <v>硬式テニスラケット（GC-V6)</v>
      </c>
      <c r="H9" s="4">
        <f>VLOOKUP(F9,商品!$B$4:$D$16,3,FALSE)</f>
        <v>19800</v>
      </c>
      <c r="I9" s="4">
        <v>4</v>
      </c>
      <c r="J9" s="4">
        <f t="shared" si="0"/>
        <v>79200</v>
      </c>
    </row>
    <row r="10" spans="2:10" x14ac:dyDescent="0.4">
      <c r="B10" s="3">
        <v>201804007</v>
      </c>
      <c r="C10" s="5">
        <v>43203</v>
      </c>
      <c r="D10" s="3">
        <v>10220</v>
      </c>
      <c r="E10" s="3"/>
      <c r="F10" s="3">
        <v>3010</v>
      </c>
      <c r="G10" s="3" t="str">
        <f>VLOOKUP(F10,商品!$B$4:$D$16,2,FALSE)</f>
        <v>ラケットバッグ</v>
      </c>
      <c r="H10" s="4">
        <f>VLOOKUP(F10,商品!$B$4:$D$16,3,FALSE)</f>
        <v>16000</v>
      </c>
      <c r="I10" s="4">
        <v>15</v>
      </c>
      <c r="J10" s="4">
        <f t="shared" si="0"/>
        <v>240000</v>
      </c>
    </row>
    <row r="11" spans="2:10" x14ac:dyDescent="0.4">
      <c r="B11" s="3">
        <v>201804008</v>
      </c>
      <c r="C11" s="5">
        <v>43203</v>
      </c>
      <c r="D11" s="3">
        <v>10210</v>
      </c>
      <c r="E11" s="3"/>
      <c r="F11" s="3">
        <v>1030</v>
      </c>
      <c r="G11" s="3" t="str">
        <f>VLOOKUP(F11,商品!$B$4:$D$16,2,FALSE)</f>
        <v>ソフトテニスラケット（GW-10）</v>
      </c>
      <c r="H11" s="4">
        <f>VLOOKUP(F11,商品!$B$4:$D$16,3,FALSE)</f>
        <v>21000</v>
      </c>
      <c r="I11" s="4">
        <v>20</v>
      </c>
      <c r="J11" s="4">
        <f t="shared" si="0"/>
        <v>420000</v>
      </c>
    </row>
    <row r="12" spans="2:10" x14ac:dyDescent="0.4">
      <c r="B12" s="3">
        <v>201804009</v>
      </c>
      <c r="C12" s="5">
        <v>43208</v>
      </c>
      <c r="D12" s="3">
        <v>30010</v>
      </c>
      <c r="E12" s="3"/>
      <c r="F12" s="3">
        <v>1020</v>
      </c>
      <c r="G12" s="3" t="str">
        <f>VLOOKUP(F12,商品!$B$4:$D$16,2,FALSE)</f>
        <v>硬式テニスラケット（GC-V6)</v>
      </c>
      <c r="H12" s="4">
        <f>VLOOKUP(F12,商品!$B$4:$D$16,3,FALSE)</f>
        <v>19800</v>
      </c>
      <c r="I12" s="4">
        <v>30</v>
      </c>
      <c r="J12" s="4">
        <f t="shared" si="0"/>
        <v>594000</v>
      </c>
    </row>
    <row r="13" spans="2:10" x14ac:dyDescent="0.4">
      <c r="B13" s="3">
        <v>201803010</v>
      </c>
      <c r="C13" s="5">
        <v>43208</v>
      </c>
      <c r="D13" s="3">
        <v>10020</v>
      </c>
      <c r="E13" s="3"/>
      <c r="F13" s="3">
        <v>1040</v>
      </c>
      <c r="G13" s="3" t="str">
        <f>VLOOKUP(F13,商品!$B$4:$D$16,2,FALSE)</f>
        <v>ソフトテニスラケット（GW-8）</v>
      </c>
      <c r="H13" s="4">
        <f>VLOOKUP(F13,商品!$B$4:$D$16,3,FALSE)</f>
        <v>17400</v>
      </c>
      <c r="I13" s="4">
        <v>10</v>
      </c>
      <c r="J13" s="4">
        <f t="shared" si="0"/>
        <v>174000</v>
      </c>
    </row>
    <row r="14" spans="2:10" x14ac:dyDescent="0.4">
      <c r="B14" s="3">
        <v>201804011</v>
      </c>
      <c r="C14" s="5">
        <v>43208</v>
      </c>
      <c r="D14" s="3">
        <v>10120</v>
      </c>
      <c r="E14" s="3"/>
      <c r="F14" s="3">
        <v>2060</v>
      </c>
      <c r="G14" s="3" t="str">
        <f>VLOOKUP(F14,商品!$B$4:$D$16,2,FALSE)</f>
        <v>ハーフパンツ（Ｌ）</v>
      </c>
      <c r="H14" s="4">
        <f>VLOOKUP(F14,商品!$B$4:$D$16,3,FALSE)</f>
        <v>5700</v>
      </c>
      <c r="I14" s="4">
        <v>15</v>
      </c>
      <c r="J14" s="4">
        <f t="shared" si="0"/>
        <v>85500</v>
      </c>
    </row>
    <row r="15" spans="2:10" x14ac:dyDescent="0.4">
      <c r="B15" s="3">
        <v>201804012</v>
      </c>
      <c r="C15" s="5">
        <v>43209</v>
      </c>
      <c r="D15" s="3">
        <v>10110</v>
      </c>
      <c r="E15" s="3"/>
      <c r="F15" s="3">
        <v>2030</v>
      </c>
      <c r="G15" s="3" t="str">
        <f>VLOOKUP(F15,商品!$B$4:$D$16,2,FALSE)</f>
        <v>スカート（Ｍ）</v>
      </c>
      <c r="H15" s="4">
        <f>VLOOKUP(F15,商品!$B$4:$D$16,3,FALSE)</f>
        <v>5000</v>
      </c>
      <c r="I15" s="4">
        <v>4</v>
      </c>
      <c r="J15" s="4">
        <f t="shared" si="0"/>
        <v>20000</v>
      </c>
    </row>
    <row r="16" spans="2:10" x14ac:dyDescent="0.4">
      <c r="B16" s="3">
        <v>201804013</v>
      </c>
      <c r="C16" s="5">
        <v>43209</v>
      </c>
      <c r="D16" s="3">
        <v>20020</v>
      </c>
      <c r="E16" s="3"/>
      <c r="F16" s="3">
        <v>2040</v>
      </c>
      <c r="G16" s="3" t="str">
        <f>VLOOKUP(F16,商品!$B$4:$D$16,2,FALSE)</f>
        <v>スカート（Ｌ）</v>
      </c>
      <c r="H16" s="4">
        <f>VLOOKUP(F16,商品!$B$4:$D$16,3,FALSE)</f>
        <v>5500</v>
      </c>
      <c r="I16" s="4">
        <v>4</v>
      </c>
      <c r="J16" s="4">
        <f t="shared" si="0"/>
        <v>22000</v>
      </c>
    </row>
    <row r="17" spans="2:10" x14ac:dyDescent="0.4">
      <c r="B17" s="3">
        <v>201804014</v>
      </c>
      <c r="C17" s="5">
        <v>43209</v>
      </c>
      <c r="D17" s="3">
        <v>10020</v>
      </c>
      <c r="E17" s="3"/>
      <c r="F17" s="3">
        <v>2010</v>
      </c>
      <c r="G17" s="3" t="str">
        <f>VLOOKUP(F17,商品!$B$4:$D$16,2,FALSE)</f>
        <v>ポロシャツ（Ｍ）</v>
      </c>
      <c r="H17" s="4">
        <f>VLOOKUP(F17,商品!$B$4:$D$16,3,FALSE)</f>
        <v>6800</v>
      </c>
      <c r="I17" s="4">
        <v>2</v>
      </c>
      <c r="J17" s="4">
        <f t="shared" si="0"/>
        <v>13600</v>
      </c>
    </row>
    <row r="18" spans="2:10" x14ac:dyDescent="0.4">
      <c r="B18" s="3">
        <v>201804015</v>
      </c>
      <c r="C18" s="5">
        <v>43209</v>
      </c>
      <c r="D18" s="3">
        <v>10010</v>
      </c>
      <c r="E18" s="3"/>
      <c r="F18" s="3">
        <v>3020</v>
      </c>
      <c r="G18" s="3" t="str">
        <f>VLOOKUP(F18,商品!$B$4:$D$16,2,FALSE)</f>
        <v>バッグパック</v>
      </c>
      <c r="H18" s="4">
        <f>VLOOKUP(F18,商品!$B$4:$D$16,3,FALSE)</f>
        <v>8000</v>
      </c>
      <c r="I18" s="4">
        <v>50</v>
      </c>
      <c r="J18" s="4">
        <f t="shared" si="0"/>
        <v>400000</v>
      </c>
    </row>
    <row r="19" spans="2:10" x14ac:dyDescent="0.4">
      <c r="B19" s="3">
        <v>201804016</v>
      </c>
      <c r="C19" s="5">
        <v>43210</v>
      </c>
      <c r="D19" s="3">
        <v>20040</v>
      </c>
      <c r="E19" s="3"/>
      <c r="F19" s="3">
        <v>2050</v>
      </c>
      <c r="G19" s="3" t="str">
        <f>VLOOKUP(F19,商品!$B$4:$D$16,2,FALSE)</f>
        <v>ハーフパンツ（Ｍ）</v>
      </c>
      <c r="H19" s="4">
        <f>VLOOKUP(F19,商品!$B$4:$D$16,3,FALSE)</f>
        <v>5200</v>
      </c>
      <c r="I19" s="4">
        <v>10</v>
      </c>
      <c r="J19" s="4">
        <f t="shared" si="0"/>
        <v>52000</v>
      </c>
    </row>
    <row r="20" spans="2:10" x14ac:dyDescent="0.4">
      <c r="B20" s="3">
        <v>201804017</v>
      </c>
      <c r="C20" s="5">
        <v>43210</v>
      </c>
      <c r="D20" s="3">
        <v>10050</v>
      </c>
      <c r="E20" s="3"/>
      <c r="F20" s="3">
        <v>1020</v>
      </c>
      <c r="G20" s="3" t="str">
        <f>VLOOKUP(F20,商品!$B$4:$D$16,2,FALSE)</f>
        <v>硬式テニスラケット（GC-V6)</v>
      </c>
      <c r="H20" s="4">
        <f>VLOOKUP(F20,商品!$B$4:$D$16,3,FALSE)</f>
        <v>19800</v>
      </c>
      <c r="I20" s="4">
        <v>5</v>
      </c>
      <c r="J20" s="4">
        <f t="shared" si="0"/>
        <v>99000</v>
      </c>
    </row>
    <row r="21" spans="2:10" x14ac:dyDescent="0.4">
      <c r="B21" s="3">
        <v>201804018</v>
      </c>
      <c r="C21" s="5">
        <v>43210</v>
      </c>
      <c r="D21" s="3">
        <v>10010</v>
      </c>
      <c r="E21" s="3"/>
      <c r="F21" s="3">
        <v>2010</v>
      </c>
      <c r="G21" s="3" t="str">
        <f>VLOOKUP(F21,商品!$B$4:$D$16,2,FALSE)</f>
        <v>ポロシャツ（Ｍ）</v>
      </c>
      <c r="H21" s="4">
        <f>VLOOKUP(F21,商品!$B$4:$D$16,3,FALSE)</f>
        <v>6800</v>
      </c>
      <c r="I21" s="4">
        <v>25</v>
      </c>
      <c r="J21" s="4">
        <f t="shared" si="0"/>
        <v>170000</v>
      </c>
    </row>
    <row r="22" spans="2:10" x14ac:dyDescent="0.4">
      <c r="B22" s="3">
        <v>201804019</v>
      </c>
      <c r="C22" s="5">
        <v>43210</v>
      </c>
      <c r="D22" s="3">
        <v>10180</v>
      </c>
      <c r="E22" s="3"/>
      <c r="F22" s="3">
        <v>2050</v>
      </c>
      <c r="G22" s="3" t="str">
        <f>VLOOKUP(F22,商品!$B$4:$D$16,2,FALSE)</f>
        <v>ハーフパンツ（Ｍ）</v>
      </c>
      <c r="H22" s="4">
        <f>VLOOKUP(F22,商品!$B$4:$D$16,3,FALSE)</f>
        <v>5200</v>
      </c>
      <c r="I22" s="4">
        <v>6</v>
      </c>
      <c r="J22" s="4">
        <f t="shared" si="0"/>
        <v>31200</v>
      </c>
    </row>
    <row r="23" spans="2:10" x14ac:dyDescent="0.4">
      <c r="B23" s="3">
        <v>201803020</v>
      </c>
      <c r="C23" s="5">
        <v>43215</v>
      </c>
      <c r="D23" s="3">
        <v>10020</v>
      </c>
      <c r="E23" s="3"/>
      <c r="F23" s="3">
        <v>2010</v>
      </c>
      <c r="G23" s="3" t="str">
        <f>VLOOKUP(F23,商品!$B$4:$D$16,2,FALSE)</f>
        <v>ポロシャツ（Ｍ）</v>
      </c>
      <c r="H23" s="4">
        <f>VLOOKUP(F23,商品!$B$4:$D$16,3,FALSE)</f>
        <v>6800</v>
      </c>
      <c r="I23" s="4">
        <v>30</v>
      </c>
      <c r="J23" s="4">
        <f t="shared" si="0"/>
        <v>204000</v>
      </c>
    </row>
    <row r="24" spans="2:10" x14ac:dyDescent="0.4">
      <c r="B24" s="3">
        <v>201804021</v>
      </c>
      <c r="C24" s="5">
        <v>43215</v>
      </c>
      <c r="D24" s="3">
        <v>40010</v>
      </c>
      <c r="E24" s="3"/>
      <c r="F24" s="3">
        <v>3020</v>
      </c>
      <c r="G24" s="3" t="str">
        <f>VLOOKUP(F24,商品!$B$4:$D$16,2,FALSE)</f>
        <v>バッグパック</v>
      </c>
      <c r="H24" s="4">
        <f>VLOOKUP(F24,商品!$B$4:$D$16,3,FALSE)</f>
        <v>8000</v>
      </c>
      <c r="I24" s="4">
        <v>2</v>
      </c>
      <c r="J24" s="4">
        <f t="shared" si="0"/>
        <v>16000</v>
      </c>
    </row>
    <row r="25" spans="2:10" x14ac:dyDescent="0.4">
      <c r="B25" s="3">
        <v>201804022</v>
      </c>
      <c r="C25" s="5">
        <v>43216</v>
      </c>
      <c r="D25" s="3">
        <v>10060</v>
      </c>
      <c r="E25" s="3"/>
      <c r="F25" s="3">
        <v>1030</v>
      </c>
      <c r="G25" s="3" t="str">
        <f>VLOOKUP(F25,商品!$B$4:$D$16,2,FALSE)</f>
        <v>ソフトテニスラケット（GW-10）</v>
      </c>
      <c r="H25" s="4">
        <f>VLOOKUP(F25,商品!$B$4:$D$16,3,FALSE)</f>
        <v>21000</v>
      </c>
      <c r="I25" s="4">
        <v>2</v>
      </c>
      <c r="J25" s="4">
        <f t="shared" si="0"/>
        <v>42000</v>
      </c>
    </row>
    <row r="26" spans="2:10" x14ac:dyDescent="0.4">
      <c r="B26" s="3">
        <v>201804023</v>
      </c>
      <c r="C26" s="5">
        <v>43216</v>
      </c>
      <c r="D26" s="3">
        <v>10080</v>
      </c>
      <c r="E26" s="3"/>
      <c r="F26" s="3">
        <v>1010</v>
      </c>
      <c r="G26" s="3" t="str">
        <f>VLOOKUP(F26,商品!$B$4:$D$16,2,FALSE)</f>
        <v>硬式テニスラケット（GC-V8)</v>
      </c>
      <c r="H26" s="4">
        <f>VLOOKUP(F26,商品!$B$4:$D$16,3,FALSE)</f>
        <v>23000</v>
      </c>
      <c r="I26" s="4">
        <v>10</v>
      </c>
      <c r="J26" s="4">
        <f t="shared" si="0"/>
        <v>230000</v>
      </c>
    </row>
    <row r="27" spans="2:10" x14ac:dyDescent="0.4">
      <c r="B27" s="3">
        <v>201804024</v>
      </c>
      <c r="C27" s="5">
        <v>43216</v>
      </c>
      <c r="D27" s="3">
        <v>10100</v>
      </c>
      <c r="E27" s="3"/>
      <c r="F27" s="3">
        <v>1020</v>
      </c>
      <c r="G27" s="3" t="str">
        <f>VLOOKUP(F27,商品!$B$4:$D$16,2,FALSE)</f>
        <v>硬式テニスラケット（GC-V6)</v>
      </c>
      <c r="H27" s="4">
        <f>VLOOKUP(F27,商品!$B$4:$D$16,3,FALSE)</f>
        <v>19800</v>
      </c>
      <c r="I27" s="4">
        <v>12</v>
      </c>
      <c r="J27" s="4">
        <f t="shared" si="0"/>
        <v>237600</v>
      </c>
    </row>
    <row r="28" spans="2:10" x14ac:dyDescent="0.4">
      <c r="B28" s="3">
        <v>201804025</v>
      </c>
      <c r="C28" s="5">
        <v>43216</v>
      </c>
      <c r="D28" s="3">
        <v>10120</v>
      </c>
      <c r="E28" s="3"/>
      <c r="F28" s="3">
        <v>1030</v>
      </c>
      <c r="G28" s="3" t="str">
        <f>VLOOKUP(F28,商品!$B$4:$D$16,2,FALSE)</f>
        <v>ソフトテニスラケット（GW-10）</v>
      </c>
      <c r="H28" s="4">
        <f>VLOOKUP(F28,商品!$B$4:$D$16,3,FALSE)</f>
        <v>21000</v>
      </c>
      <c r="I28" s="4">
        <v>5</v>
      </c>
      <c r="J28" s="4">
        <f t="shared" si="0"/>
        <v>105000</v>
      </c>
    </row>
    <row r="29" spans="2:10" x14ac:dyDescent="0.4">
      <c r="B29" s="3">
        <v>201804026</v>
      </c>
      <c r="C29" s="5">
        <v>43217</v>
      </c>
      <c r="D29" s="3">
        <v>10020</v>
      </c>
      <c r="E29" s="3"/>
      <c r="F29" s="3">
        <v>1010</v>
      </c>
      <c r="G29" s="3" t="str">
        <f>VLOOKUP(F29,商品!$B$4:$D$16,2,FALSE)</f>
        <v>硬式テニスラケット（GC-V8)</v>
      </c>
      <c r="H29" s="4">
        <f>VLOOKUP(F29,商品!$B$4:$D$16,3,FALSE)</f>
        <v>23000</v>
      </c>
      <c r="I29" s="4">
        <v>3</v>
      </c>
      <c r="J29" s="4">
        <f t="shared" si="0"/>
        <v>69000</v>
      </c>
    </row>
    <row r="30" spans="2:10" x14ac:dyDescent="0.4">
      <c r="B30" s="3">
        <v>201804027</v>
      </c>
      <c r="C30" s="5">
        <v>43217</v>
      </c>
      <c r="D30" s="3">
        <v>10020</v>
      </c>
      <c r="E30" s="3"/>
      <c r="F30" s="3">
        <v>1040</v>
      </c>
      <c r="G30" s="3" t="str">
        <f>VLOOKUP(F30,商品!$B$4:$D$16,2,FALSE)</f>
        <v>ソフトテニスラケット（GW-8）</v>
      </c>
      <c r="H30" s="4">
        <f>VLOOKUP(F30,商品!$B$4:$D$16,3,FALSE)</f>
        <v>17400</v>
      </c>
      <c r="I30" s="4">
        <v>5</v>
      </c>
      <c r="J30" s="4">
        <f t="shared" si="0"/>
        <v>87000</v>
      </c>
    </row>
    <row r="31" spans="2:10" x14ac:dyDescent="0.4">
      <c r="B31" s="3">
        <v>201804028</v>
      </c>
      <c r="C31" s="5">
        <v>43217</v>
      </c>
      <c r="D31" s="3">
        <v>10180</v>
      </c>
      <c r="E31" s="3"/>
      <c r="F31" s="3">
        <v>2010</v>
      </c>
      <c r="G31" s="3" t="str">
        <f>VLOOKUP(F31,商品!$B$4:$D$16,2,FALSE)</f>
        <v>ポロシャツ（Ｍ）</v>
      </c>
      <c r="H31" s="4">
        <f>VLOOKUP(F31,商品!$B$4:$D$16,3,FALSE)</f>
        <v>6800</v>
      </c>
      <c r="I31" s="4">
        <v>3</v>
      </c>
      <c r="J31" s="4">
        <f t="shared" si="0"/>
        <v>20400</v>
      </c>
    </row>
    <row r="32" spans="2:10" x14ac:dyDescent="0.4">
      <c r="B32" s="3">
        <v>201805001</v>
      </c>
      <c r="C32" s="5">
        <v>43221</v>
      </c>
      <c r="D32" s="3">
        <v>10060</v>
      </c>
      <c r="E32" s="3"/>
      <c r="F32" s="3">
        <v>1020</v>
      </c>
      <c r="G32" s="3" t="str">
        <f>VLOOKUP(F32,商品!$B$4:$D$16,2,FALSE)</f>
        <v>硬式テニスラケット（GC-V6)</v>
      </c>
      <c r="H32" s="4">
        <f>VLOOKUP(F32,商品!$B$4:$D$16,3,FALSE)</f>
        <v>19800</v>
      </c>
      <c r="I32" s="4">
        <v>9</v>
      </c>
      <c r="J32" s="4">
        <f t="shared" si="0"/>
        <v>178200</v>
      </c>
    </row>
    <row r="33" spans="2:10" x14ac:dyDescent="0.4">
      <c r="B33" s="3">
        <v>201805002</v>
      </c>
      <c r="C33" s="5">
        <v>43221</v>
      </c>
      <c r="D33" s="3">
        <v>20030</v>
      </c>
      <c r="E33" s="3"/>
      <c r="F33" s="3">
        <v>1010</v>
      </c>
      <c r="G33" s="3" t="str">
        <f>VLOOKUP(F33,商品!$B$4:$D$16,2,FALSE)</f>
        <v>硬式テニスラケット（GC-V8)</v>
      </c>
      <c r="H33" s="4">
        <f>VLOOKUP(F33,商品!$B$4:$D$16,3,FALSE)</f>
        <v>23000</v>
      </c>
      <c r="I33" s="4">
        <v>15</v>
      </c>
      <c r="J33" s="4">
        <f t="shared" si="0"/>
        <v>345000</v>
      </c>
    </row>
    <row r="34" spans="2:10" x14ac:dyDescent="0.4">
      <c r="B34" s="3">
        <v>201805003</v>
      </c>
      <c r="C34" s="5">
        <v>43221</v>
      </c>
      <c r="D34" s="3">
        <v>10100</v>
      </c>
      <c r="E34" s="3"/>
      <c r="F34" s="3">
        <v>1020</v>
      </c>
      <c r="G34" s="3" t="str">
        <f>VLOOKUP(F34,商品!$B$4:$D$16,2,FALSE)</f>
        <v>硬式テニスラケット（GC-V6)</v>
      </c>
      <c r="H34" s="4">
        <f>VLOOKUP(F34,商品!$B$4:$D$16,3,FALSE)</f>
        <v>19800</v>
      </c>
      <c r="I34" s="4">
        <v>10</v>
      </c>
      <c r="J34" s="4">
        <f t="shared" si="0"/>
        <v>198000</v>
      </c>
    </row>
    <row r="35" spans="2:10" x14ac:dyDescent="0.4">
      <c r="B35" s="3">
        <v>201805004</v>
      </c>
      <c r="C35" s="5">
        <v>43222</v>
      </c>
      <c r="D35" s="3">
        <v>10070</v>
      </c>
      <c r="E35" s="3"/>
      <c r="F35" s="3">
        <v>1010</v>
      </c>
      <c r="G35" s="3" t="str">
        <f>VLOOKUP(F35,商品!$B$4:$D$16,2,FALSE)</f>
        <v>硬式テニスラケット（GC-V8)</v>
      </c>
      <c r="H35" s="4">
        <f>VLOOKUP(F35,商品!$B$4:$D$16,3,FALSE)</f>
        <v>23000</v>
      </c>
      <c r="I35" s="4">
        <v>15</v>
      </c>
      <c r="J35" s="4">
        <f t="shared" si="0"/>
        <v>345000</v>
      </c>
    </row>
    <row r="36" spans="2:10" x14ac:dyDescent="0.4">
      <c r="B36" s="3">
        <v>201805005</v>
      </c>
      <c r="C36" s="5">
        <v>43222</v>
      </c>
      <c r="D36" s="3">
        <v>10240</v>
      </c>
      <c r="E36" s="3"/>
      <c r="F36" s="3">
        <v>1040</v>
      </c>
      <c r="G36" s="3" t="str">
        <f>VLOOKUP(F36,商品!$B$4:$D$16,2,FALSE)</f>
        <v>ソフトテニスラケット（GW-8）</v>
      </c>
      <c r="H36" s="4">
        <f>VLOOKUP(F36,商品!$B$4:$D$16,3,FALSE)</f>
        <v>17400</v>
      </c>
      <c r="I36" s="4">
        <v>4</v>
      </c>
      <c r="J36" s="4">
        <f t="shared" si="0"/>
        <v>69600</v>
      </c>
    </row>
    <row r="37" spans="2:10" x14ac:dyDescent="0.4">
      <c r="B37" s="3">
        <v>201805006</v>
      </c>
      <c r="C37" s="5">
        <v>43222</v>
      </c>
      <c r="D37" s="3">
        <v>10190</v>
      </c>
      <c r="E37" s="3"/>
      <c r="F37" s="3">
        <v>3010</v>
      </c>
      <c r="G37" s="3" t="str">
        <f>VLOOKUP(F37,商品!$B$4:$D$16,2,FALSE)</f>
        <v>ラケットバッグ</v>
      </c>
      <c r="H37" s="4">
        <f>VLOOKUP(F37,商品!$B$4:$D$16,3,FALSE)</f>
        <v>16000</v>
      </c>
      <c r="I37" s="4">
        <v>20</v>
      </c>
      <c r="J37" s="4">
        <f t="shared" si="0"/>
        <v>320000</v>
      </c>
    </row>
    <row r="38" spans="2:10" x14ac:dyDescent="0.4">
      <c r="B38" s="3">
        <v>201805007</v>
      </c>
      <c r="C38" s="5">
        <v>43228</v>
      </c>
      <c r="D38" s="3">
        <v>10220</v>
      </c>
      <c r="E38" s="3"/>
      <c r="F38" s="3">
        <v>2050</v>
      </c>
      <c r="G38" s="3" t="str">
        <f>VLOOKUP(F38,商品!$B$4:$D$16,2,FALSE)</f>
        <v>ハーフパンツ（Ｍ）</v>
      </c>
      <c r="H38" s="4">
        <f>VLOOKUP(F38,商品!$B$4:$D$16,3,FALSE)</f>
        <v>5200</v>
      </c>
      <c r="I38" s="4">
        <v>1</v>
      </c>
      <c r="J38" s="4">
        <f t="shared" si="0"/>
        <v>5200</v>
      </c>
    </row>
    <row r="39" spans="2:10" x14ac:dyDescent="0.4">
      <c r="B39" s="3">
        <v>201805008</v>
      </c>
      <c r="C39" s="5">
        <v>43229</v>
      </c>
      <c r="D39" s="3">
        <v>10250</v>
      </c>
      <c r="E39" s="3"/>
      <c r="F39" s="3">
        <v>3010</v>
      </c>
      <c r="G39" s="3" t="str">
        <f>VLOOKUP(F39,商品!$B$4:$D$16,2,FALSE)</f>
        <v>ラケットバッグ</v>
      </c>
      <c r="H39" s="4">
        <f>VLOOKUP(F39,商品!$B$4:$D$16,3,FALSE)</f>
        <v>16000</v>
      </c>
      <c r="I39" s="4">
        <v>5</v>
      </c>
      <c r="J39" s="4">
        <f t="shared" si="0"/>
        <v>80000</v>
      </c>
    </row>
    <row r="40" spans="2:10" x14ac:dyDescent="0.4">
      <c r="B40" s="3">
        <v>201805009</v>
      </c>
      <c r="C40" s="5">
        <v>43230</v>
      </c>
      <c r="D40" s="3">
        <v>10130</v>
      </c>
      <c r="E40" s="3"/>
      <c r="F40" s="3">
        <v>1030</v>
      </c>
      <c r="G40" s="3" t="str">
        <f>VLOOKUP(F40,商品!$B$4:$D$16,2,FALSE)</f>
        <v>ソフトテニスラケット（GW-10）</v>
      </c>
      <c r="H40" s="4">
        <f>VLOOKUP(F40,商品!$B$4:$D$16,3,FALSE)</f>
        <v>21000</v>
      </c>
      <c r="I40" s="4">
        <v>7</v>
      </c>
      <c r="J40" s="4">
        <f t="shared" si="0"/>
        <v>147000</v>
      </c>
    </row>
    <row r="41" spans="2:10" x14ac:dyDescent="0.4">
      <c r="B41" s="3">
        <v>201801040</v>
      </c>
      <c r="C41" s="5">
        <v>43231</v>
      </c>
      <c r="D41" s="3">
        <v>20020</v>
      </c>
      <c r="E41" s="3"/>
      <c r="F41" s="3">
        <v>2030</v>
      </c>
      <c r="G41" s="3" t="str">
        <f>VLOOKUP(F41,商品!$B$4:$D$16,2,FALSE)</f>
        <v>スカート（Ｍ）</v>
      </c>
      <c r="H41" s="4">
        <f>VLOOKUP(F41,商品!$B$4:$D$16,3,FALSE)</f>
        <v>5000</v>
      </c>
      <c r="I41" s="4">
        <v>6</v>
      </c>
      <c r="J41" s="4">
        <f t="shared" si="0"/>
        <v>30000</v>
      </c>
    </row>
    <row r="42" spans="2:10" x14ac:dyDescent="0.4">
      <c r="B42" s="3">
        <v>201805011</v>
      </c>
      <c r="C42" s="5">
        <v>43231</v>
      </c>
      <c r="D42" s="3">
        <v>10020</v>
      </c>
      <c r="E42" s="3"/>
      <c r="F42" s="3">
        <v>3020</v>
      </c>
      <c r="G42" s="3" t="str">
        <f>VLOOKUP(F42,商品!$B$4:$D$16,2,FALSE)</f>
        <v>バッグパック</v>
      </c>
      <c r="H42" s="4">
        <f>VLOOKUP(F42,商品!$B$4:$D$16,3,FALSE)</f>
        <v>8000</v>
      </c>
      <c r="I42" s="4">
        <v>40</v>
      </c>
      <c r="J42" s="4">
        <f t="shared" si="0"/>
        <v>320000</v>
      </c>
    </row>
    <row r="43" spans="2:10" x14ac:dyDescent="0.4">
      <c r="B43" s="3">
        <v>201805012</v>
      </c>
      <c r="C43" s="5">
        <v>43235</v>
      </c>
      <c r="D43" s="3">
        <v>10020</v>
      </c>
      <c r="E43" s="3"/>
      <c r="F43" s="3">
        <v>3010</v>
      </c>
      <c r="G43" s="3" t="str">
        <f>VLOOKUP(F43,商品!$B$4:$D$16,2,FALSE)</f>
        <v>ラケットバッグ</v>
      </c>
      <c r="H43" s="4">
        <f>VLOOKUP(F43,商品!$B$4:$D$16,3,FALSE)</f>
        <v>16000</v>
      </c>
      <c r="I43" s="4">
        <v>20</v>
      </c>
      <c r="J43" s="4">
        <f t="shared" si="0"/>
        <v>320000</v>
      </c>
    </row>
    <row r="44" spans="2:10" x14ac:dyDescent="0.4">
      <c r="B44" s="3">
        <v>201805013</v>
      </c>
      <c r="C44" s="5">
        <v>43235</v>
      </c>
      <c r="D44" s="3">
        <v>10200</v>
      </c>
      <c r="E44" s="3"/>
      <c r="F44" s="3">
        <v>1020</v>
      </c>
      <c r="G44" s="3" t="str">
        <f>VLOOKUP(F44,商品!$B$4:$D$16,2,FALSE)</f>
        <v>硬式テニスラケット（GC-V6)</v>
      </c>
      <c r="H44" s="4">
        <f>VLOOKUP(F44,商品!$B$4:$D$16,3,FALSE)</f>
        <v>19800</v>
      </c>
      <c r="I44" s="4">
        <v>4</v>
      </c>
      <c r="J44" s="4">
        <f t="shared" si="0"/>
        <v>79200</v>
      </c>
    </row>
    <row r="45" spans="2:10" x14ac:dyDescent="0.4">
      <c r="B45" s="3">
        <v>201805014</v>
      </c>
      <c r="C45" s="5">
        <v>43236</v>
      </c>
      <c r="D45" s="3">
        <v>20020</v>
      </c>
      <c r="E45" s="3"/>
      <c r="F45" s="3">
        <v>1030</v>
      </c>
      <c r="G45" s="3" t="str">
        <f>VLOOKUP(F45,商品!$B$4:$D$16,2,FALSE)</f>
        <v>ソフトテニスラケット（GW-10）</v>
      </c>
      <c r="H45" s="4">
        <f>VLOOKUP(F45,商品!$B$4:$D$16,3,FALSE)</f>
        <v>21000</v>
      </c>
      <c r="I45" s="4">
        <v>3</v>
      </c>
      <c r="J45" s="4">
        <f t="shared" si="0"/>
        <v>63000</v>
      </c>
    </row>
    <row r="46" spans="2:10" x14ac:dyDescent="0.4">
      <c r="B46" s="3">
        <v>201805015</v>
      </c>
      <c r="C46" s="5">
        <v>43236</v>
      </c>
      <c r="D46" s="3">
        <v>10010</v>
      </c>
      <c r="E46" s="3"/>
      <c r="F46" s="3">
        <v>1010</v>
      </c>
      <c r="G46" s="3" t="str">
        <f>VLOOKUP(F46,商品!$B$4:$D$16,2,FALSE)</f>
        <v>硬式テニスラケット（GC-V8)</v>
      </c>
      <c r="H46" s="4">
        <f>VLOOKUP(F46,商品!$B$4:$D$16,3,FALSE)</f>
        <v>23000</v>
      </c>
      <c r="I46" s="4">
        <v>5</v>
      </c>
      <c r="J46" s="4">
        <f t="shared" si="0"/>
        <v>115000</v>
      </c>
    </row>
    <row r="47" spans="2:10" x14ac:dyDescent="0.4">
      <c r="B47" s="3">
        <v>201805016</v>
      </c>
      <c r="C47" s="5">
        <v>43236</v>
      </c>
      <c r="D47" s="3">
        <v>10150</v>
      </c>
      <c r="E47" s="3"/>
      <c r="F47" s="3">
        <v>1030</v>
      </c>
      <c r="G47" s="3" t="str">
        <f>VLOOKUP(F47,商品!$B$4:$D$16,2,FALSE)</f>
        <v>ソフトテニスラケット（GW-10）</v>
      </c>
      <c r="H47" s="4">
        <f>VLOOKUP(F47,商品!$B$4:$D$16,3,FALSE)</f>
        <v>21000</v>
      </c>
      <c r="I47" s="4">
        <v>3</v>
      </c>
      <c r="J47" s="4">
        <f t="shared" si="0"/>
        <v>63000</v>
      </c>
    </row>
    <row r="48" spans="2:10" x14ac:dyDescent="0.4">
      <c r="B48" s="3">
        <v>201805017</v>
      </c>
      <c r="C48" s="5">
        <v>43237</v>
      </c>
      <c r="D48" s="3">
        <v>10170</v>
      </c>
      <c r="E48" s="3"/>
      <c r="F48" s="3">
        <v>1020</v>
      </c>
      <c r="G48" s="3" t="str">
        <f>VLOOKUP(F48,商品!$B$4:$D$16,2,FALSE)</f>
        <v>硬式テニスラケット（GC-V6)</v>
      </c>
      <c r="H48" s="4">
        <f>VLOOKUP(F48,商品!$B$4:$D$16,3,FALSE)</f>
        <v>19800</v>
      </c>
      <c r="I48" s="4">
        <v>15</v>
      </c>
      <c r="J48" s="4">
        <f t="shared" si="0"/>
        <v>297000</v>
      </c>
    </row>
    <row r="49" spans="2:10" x14ac:dyDescent="0.4">
      <c r="B49" s="3">
        <v>201805018</v>
      </c>
      <c r="C49" s="5">
        <v>43237</v>
      </c>
      <c r="D49" s="3">
        <v>10200</v>
      </c>
      <c r="E49" s="3"/>
      <c r="F49" s="3">
        <v>2040</v>
      </c>
      <c r="G49" s="3" t="str">
        <f>VLOOKUP(F49,商品!$B$4:$D$16,2,FALSE)</f>
        <v>スカート（Ｌ）</v>
      </c>
      <c r="H49" s="4">
        <f>VLOOKUP(F49,商品!$B$4:$D$16,3,FALSE)</f>
        <v>5500</v>
      </c>
      <c r="I49" s="4">
        <v>2</v>
      </c>
      <c r="J49" s="4">
        <f t="shared" si="0"/>
        <v>11000</v>
      </c>
    </row>
    <row r="50" spans="2:10" x14ac:dyDescent="0.4">
      <c r="B50" s="3">
        <v>201805019</v>
      </c>
      <c r="C50" s="5">
        <v>43238</v>
      </c>
      <c r="D50" s="3">
        <v>10210</v>
      </c>
      <c r="E50" s="3"/>
      <c r="F50" s="3">
        <v>2060</v>
      </c>
      <c r="G50" s="3" t="str">
        <f>VLOOKUP(F50,商品!$B$4:$D$16,2,FALSE)</f>
        <v>ハーフパンツ（Ｌ）</v>
      </c>
      <c r="H50" s="4">
        <f>VLOOKUP(F50,商品!$B$4:$D$16,3,FALSE)</f>
        <v>5700</v>
      </c>
      <c r="I50" s="4">
        <v>8</v>
      </c>
      <c r="J50" s="4">
        <f t="shared" si="0"/>
        <v>45600</v>
      </c>
    </row>
    <row r="51" spans="2:10" x14ac:dyDescent="0.4">
      <c r="B51" s="3">
        <v>201805020</v>
      </c>
      <c r="C51" s="5">
        <v>43238</v>
      </c>
      <c r="D51" s="3">
        <v>10070</v>
      </c>
      <c r="E51" s="3"/>
      <c r="F51" s="3">
        <v>1030</v>
      </c>
      <c r="G51" s="3" t="str">
        <f>VLOOKUP(F51,商品!$B$4:$D$16,2,FALSE)</f>
        <v>ソフトテニスラケット（GW-10）</v>
      </c>
      <c r="H51" s="4">
        <f>VLOOKUP(F51,商品!$B$4:$D$16,3,FALSE)</f>
        <v>21000</v>
      </c>
      <c r="I51" s="4">
        <v>15</v>
      </c>
      <c r="J51" s="4">
        <f t="shared" si="0"/>
        <v>315000</v>
      </c>
    </row>
    <row r="52" spans="2:10" x14ac:dyDescent="0.4">
      <c r="B52" s="3">
        <v>201805021</v>
      </c>
      <c r="C52" s="5">
        <v>43242</v>
      </c>
      <c r="D52" s="3">
        <v>10020</v>
      </c>
      <c r="E52" s="3"/>
      <c r="F52" s="3">
        <v>1030</v>
      </c>
      <c r="G52" s="3" t="str">
        <f>VLOOKUP(F52,商品!$B$4:$D$16,2,FALSE)</f>
        <v>ソフトテニスラケット（GW-10）</v>
      </c>
      <c r="H52" s="4">
        <f>VLOOKUP(F52,商品!$B$4:$D$16,3,FALSE)</f>
        <v>21000</v>
      </c>
      <c r="I52" s="4">
        <v>4</v>
      </c>
      <c r="J52" s="4">
        <f t="shared" si="0"/>
        <v>84000</v>
      </c>
    </row>
    <row r="53" spans="2:10" x14ac:dyDescent="0.4">
      <c r="B53" s="3">
        <v>201805022</v>
      </c>
      <c r="C53" s="5">
        <v>43242</v>
      </c>
      <c r="D53" s="3">
        <v>10060</v>
      </c>
      <c r="E53" s="3"/>
      <c r="F53" s="3">
        <v>3020</v>
      </c>
      <c r="G53" s="3" t="str">
        <f>VLOOKUP(F53,商品!$B$4:$D$16,2,FALSE)</f>
        <v>バッグパック</v>
      </c>
      <c r="H53" s="4">
        <f>VLOOKUP(F53,商品!$B$4:$D$16,3,FALSE)</f>
        <v>8000</v>
      </c>
      <c r="I53" s="4">
        <v>10</v>
      </c>
      <c r="J53" s="4">
        <f t="shared" si="0"/>
        <v>80000</v>
      </c>
    </row>
    <row r="54" spans="2:10" x14ac:dyDescent="0.4">
      <c r="B54" s="3">
        <v>201805023</v>
      </c>
      <c r="C54" s="5">
        <v>43242</v>
      </c>
      <c r="D54" s="3">
        <v>10040</v>
      </c>
      <c r="E54" s="3"/>
      <c r="F54" s="3">
        <v>1030</v>
      </c>
      <c r="G54" s="3" t="str">
        <f>VLOOKUP(F54,商品!$B$4:$D$16,2,FALSE)</f>
        <v>ソフトテニスラケット（GW-10）</v>
      </c>
      <c r="H54" s="4">
        <f>VLOOKUP(F54,商品!$B$4:$D$16,3,FALSE)</f>
        <v>21000</v>
      </c>
      <c r="I54" s="4">
        <v>5</v>
      </c>
      <c r="J54" s="4">
        <f t="shared" si="0"/>
        <v>105000</v>
      </c>
    </row>
    <row r="55" spans="2:10" x14ac:dyDescent="0.4">
      <c r="B55" s="3">
        <v>201805024</v>
      </c>
      <c r="C55" s="5">
        <v>43242</v>
      </c>
      <c r="D55" s="3">
        <v>10060</v>
      </c>
      <c r="E55" s="3"/>
      <c r="F55" s="3">
        <v>2020</v>
      </c>
      <c r="G55" s="3" t="str">
        <f>VLOOKUP(F55,商品!$B$4:$D$16,2,FALSE)</f>
        <v>ポロシャツ（Ｌ）</v>
      </c>
      <c r="H55" s="4">
        <f>VLOOKUP(F55,商品!$B$4:$D$16,3,FALSE)</f>
        <v>7200</v>
      </c>
      <c r="I55" s="4">
        <v>7</v>
      </c>
      <c r="J55" s="4">
        <f t="shared" si="0"/>
        <v>50400</v>
      </c>
    </row>
    <row r="56" spans="2:10" x14ac:dyDescent="0.4">
      <c r="B56" s="3">
        <v>201805025</v>
      </c>
      <c r="C56" s="5">
        <v>43244</v>
      </c>
      <c r="D56" s="3">
        <v>20030</v>
      </c>
      <c r="E56" s="3"/>
      <c r="F56" s="3">
        <v>2050</v>
      </c>
      <c r="G56" s="3" t="str">
        <f>VLOOKUP(F56,商品!$B$4:$D$16,2,FALSE)</f>
        <v>ハーフパンツ（Ｍ）</v>
      </c>
      <c r="H56" s="4">
        <f>VLOOKUP(F56,商品!$B$4:$D$16,3,FALSE)</f>
        <v>5200</v>
      </c>
      <c r="I56" s="4">
        <v>6</v>
      </c>
      <c r="J56" s="4">
        <f t="shared" si="0"/>
        <v>31200</v>
      </c>
    </row>
    <row r="57" spans="2:10" x14ac:dyDescent="0.4">
      <c r="B57" s="3">
        <v>201805026</v>
      </c>
      <c r="C57" s="5">
        <v>43244</v>
      </c>
      <c r="D57" s="3">
        <v>10060</v>
      </c>
      <c r="E57" s="3"/>
      <c r="F57" s="3">
        <v>3010</v>
      </c>
      <c r="G57" s="3" t="str">
        <f>VLOOKUP(F57,商品!$B$4:$D$16,2,FALSE)</f>
        <v>ラケットバッグ</v>
      </c>
      <c r="H57" s="4">
        <f>VLOOKUP(F57,商品!$B$4:$D$16,3,FALSE)</f>
        <v>16000</v>
      </c>
      <c r="I57" s="4">
        <v>25</v>
      </c>
      <c r="J57" s="4">
        <f t="shared" si="0"/>
        <v>400000</v>
      </c>
    </row>
    <row r="58" spans="2:10" x14ac:dyDescent="0.4">
      <c r="B58" s="3">
        <v>201805027</v>
      </c>
      <c r="C58" s="5">
        <v>43244</v>
      </c>
      <c r="D58" s="3">
        <v>10220</v>
      </c>
      <c r="E58" s="3"/>
      <c r="F58" s="3">
        <v>3010</v>
      </c>
      <c r="G58" s="3" t="str">
        <f>VLOOKUP(F58,商品!$B$4:$D$16,2,FALSE)</f>
        <v>ラケットバッグ</v>
      </c>
      <c r="H58" s="4">
        <f>VLOOKUP(F58,商品!$B$4:$D$16,3,FALSE)</f>
        <v>16000</v>
      </c>
      <c r="I58" s="4">
        <v>15</v>
      </c>
      <c r="J58" s="4">
        <f t="shared" si="0"/>
        <v>240000</v>
      </c>
    </row>
    <row r="59" spans="2:10" x14ac:dyDescent="0.4">
      <c r="B59" s="3">
        <v>201805028</v>
      </c>
      <c r="C59" s="5">
        <v>43244</v>
      </c>
      <c r="D59" s="3">
        <v>10120</v>
      </c>
      <c r="E59" s="3"/>
      <c r="F59" s="3">
        <v>3010</v>
      </c>
      <c r="G59" s="3" t="str">
        <f>VLOOKUP(F59,商品!$B$4:$D$16,2,FALSE)</f>
        <v>ラケットバッグ</v>
      </c>
      <c r="H59" s="4">
        <f>VLOOKUP(F59,商品!$B$4:$D$16,3,FALSE)</f>
        <v>16000</v>
      </c>
      <c r="I59" s="4">
        <v>25</v>
      </c>
      <c r="J59" s="4">
        <f t="shared" si="0"/>
        <v>400000</v>
      </c>
    </row>
    <row r="60" spans="2:10" x14ac:dyDescent="0.4">
      <c r="B60" s="3">
        <v>201805029</v>
      </c>
      <c r="C60" s="5">
        <v>43245</v>
      </c>
      <c r="D60" s="3">
        <v>10240</v>
      </c>
      <c r="E60" s="3"/>
      <c r="F60" s="3">
        <v>1010</v>
      </c>
      <c r="G60" s="3" t="str">
        <f>VLOOKUP(F60,商品!$B$4:$D$16,2,FALSE)</f>
        <v>硬式テニスラケット（GC-V8)</v>
      </c>
      <c r="H60" s="4">
        <f>VLOOKUP(F60,商品!$B$4:$D$16,3,FALSE)</f>
        <v>23000</v>
      </c>
      <c r="I60" s="4">
        <v>3</v>
      </c>
      <c r="J60" s="4">
        <f t="shared" si="0"/>
        <v>69000</v>
      </c>
    </row>
    <row r="61" spans="2:10" x14ac:dyDescent="0.4">
      <c r="B61" s="3">
        <v>201805030</v>
      </c>
      <c r="C61" s="5">
        <v>43245</v>
      </c>
      <c r="D61" s="3">
        <v>10120</v>
      </c>
      <c r="E61" s="3"/>
      <c r="F61" s="3">
        <v>2010</v>
      </c>
      <c r="G61" s="3" t="str">
        <f>VLOOKUP(F61,商品!$B$4:$D$16,2,FALSE)</f>
        <v>ポロシャツ（Ｍ）</v>
      </c>
      <c r="H61" s="4">
        <f>VLOOKUP(F61,商品!$B$4:$D$16,3,FALSE)</f>
        <v>6800</v>
      </c>
      <c r="I61" s="4">
        <v>10</v>
      </c>
      <c r="J61" s="4">
        <f t="shared" si="0"/>
        <v>68000</v>
      </c>
    </row>
    <row r="62" spans="2:10" x14ac:dyDescent="0.4">
      <c r="B62" s="3">
        <v>201805031</v>
      </c>
      <c r="C62" s="5">
        <v>43245</v>
      </c>
      <c r="D62" s="3">
        <v>10090</v>
      </c>
      <c r="E62" s="3"/>
      <c r="F62" s="3">
        <v>2010</v>
      </c>
      <c r="G62" s="3" t="str">
        <f>VLOOKUP(F62,商品!$B$4:$D$16,2,FALSE)</f>
        <v>ポロシャツ（Ｍ）</v>
      </c>
      <c r="H62" s="4">
        <f>VLOOKUP(F62,商品!$B$4:$D$16,3,FALSE)</f>
        <v>6800</v>
      </c>
      <c r="I62" s="4">
        <v>1</v>
      </c>
      <c r="J62" s="4">
        <f t="shared" si="0"/>
        <v>6800</v>
      </c>
    </row>
    <row r="63" spans="2:10" x14ac:dyDescent="0.4">
      <c r="B63" s="3">
        <v>201805032</v>
      </c>
      <c r="C63" s="5">
        <v>43245</v>
      </c>
      <c r="D63" s="3">
        <v>10250</v>
      </c>
      <c r="E63" s="3"/>
      <c r="F63" s="3">
        <v>2030</v>
      </c>
      <c r="G63" s="3" t="str">
        <f>VLOOKUP(F63,商品!$B$4:$D$16,2,FALSE)</f>
        <v>スカート（Ｍ）</v>
      </c>
      <c r="H63" s="4">
        <f>VLOOKUP(F63,商品!$B$4:$D$16,3,FALSE)</f>
        <v>5000</v>
      </c>
      <c r="I63" s="4">
        <v>2</v>
      </c>
      <c r="J63" s="4">
        <f t="shared" si="0"/>
        <v>10000</v>
      </c>
    </row>
    <row r="64" spans="2:10" x14ac:dyDescent="0.4">
      <c r="B64" s="3">
        <v>201805033</v>
      </c>
      <c r="C64" s="5">
        <v>43249</v>
      </c>
      <c r="D64" s="3">
        <v>10190</v>
      </c>
      <c r="E64" s="3"/>
      <c r="F64" s="3">
        <v>3030</v>
      </c>
      <c r="G64" s="3" t="str">
        <f>VLOOKUP(F64,商品!$B$4:$D$16,2,FALSE)</f>
        <v>トートバッグ</v>
      </c>
      <c r="H64" s="4">
        <f>VLOOKUP(F64,商品!$B$4:$D$16,3,FALSE)</f>
        <v>9800</v>
      </c>
      <c r="I64" s="4">
        <v>15</v>
      </c>
      <c r="J64" s="4">
        <f t="shared" si="0"/>
        <v>147000</v>
      </c>
    </row>
    <row r="65" spans="2:10" x14ac:dyDescent="0.4">
      <c r="B65" s="3">
        <v>201805034</v>
      </c>
      <c r="C65" s="5">
        <v>43249</v>
      </c>
      <c r="D65" s="3">
        <v>20020</v>
      </c>
      <c r="E65" s="3"/>
      <c r="F65" s="3">
        <v>2060</v>
      </c>
      <c r="G65" s="3" t="str">
        <f>VLOOKUP(F65,商品!$B$4:$D$16,2,FALSE)</f>
        <v>ハーフパンツ（Ｌ）</v>
      </c>
      <c r="H65" s="4">
        <f>VLOOKUP(F65,商品!$B$4:$D$16,3,FALSE)</f>
        <v>5700</v>
      </c>
      <c r="I65" s="4">
        <v>3</v>
      </c>
      <c r="J65" s="4">
        <f t="shared" si="0"/>
        <v>17100</v>
      </c>
    </row>
    <row r="66" spans="2:10" x14ac:dyDescent="0.4">
      <c r="B66" s="3">
        <v>201805035</v>
      </c>
      <c r="C66" s="5">
        <v>43249</v>
      </c>
      <c r="D66" s="3">
        <v>10020</v>
      </c>
      <c r="E66" s="3"/>
      <c r="F66" s="3">
        <v>2010</v>
      </c>
      <c r="G66" s="3" t="str">
        <f>VLOOKUP(F66,商品!$B$4:$D$16,2,FALSE)</f>
        <v>ポロシャツ（Ｍ）</v>
      </c>
      <c r="H66" s="4">
        <f>VLOOKUP(F66,商品!$B$4:$D$16,3,FALSE)</f>
        <v>6800</v>
      </c>
      <c r="I66" s="4">
        <v>20</v>
      </c>
      <c r="J66" s="4">
        <f t="shared" si="0"/>
        <v>136000</v>
      </c>
    </row>
    <row r="67" spans="2:10" x14ac:dyDescent="0.4">
      <c r="B67" s="3">
        <v>201805036</v>
      </c>
      <c r="C67" s="5">
        <v>43250</v>
      </c>
      <c r="D67" s="3">
        <v>10230</v>
      </c>
      <c r="E67" s="3"/>
      <c r="F67" s="3">
        <v>3010</v>
      </c>
      <c r="G67" s="3" t="str">
        <f>VLOOKUP(F67,商品!$B$4:$D$16,2,FALSE)</f>
        <v>ラケットバッグ</v>
      </c>
      <c r="H67" s="4">
        <f>VLOOKUP(F67,商品!$B$4:$D$16,3,FALSE)</f>
        <v>16000</v>
      </c>
      <c r="I67" s="4">
        <v>8</v>
      </c>
      <c r="J67" s="4">
        <f t="shared" si="0"/>
        <v>128000</v>
      </c>
    </row>
    <row r="68" spans="2:10" x14ac:dyDescent="0.4">
      <c r="B68" s="3">
        <v>201805037</v>
      </c>
      <c r="C68" s="5">
        <v>43250</v>
      </c>
      <c r="D68" s="3">
        <v>10250</v>
      </c>
      <c r="E68" s="3"/>
      <c r="F68" s="3">
        <v>1030</v>
      </c>
      <c r="G68" s="3" t="str">
        <f>VLOOKUP(F68,商品!$B$4:$D$16,2,FALSE)</f>
        <v>ソフトテニスラケット（GW-10）</v>
      </c>
      <c r="H68" s="4">
        <f>VLOOKUP(F68,商品!$B$4:$D$16,3,FALSE)</f>
        <v>21000</v>
      </c>
      <c r="I68" s="4">
        <v>4</v>
      </c>
      <c r="J68" s="4">
        <f t="shared" si="0"/>
        <v>84000</v>
      </c>
    </row>
    <row r="69" spans="2:10" x14ac:dyDescent="0.4">
      <c r="B69" s="3">
        <v>201805038</v>
      </c>
      <c r="C69" s="5">
        <v>43250</v>
      </c>
      <c r="D69" s="3">
        <v>10080</v>
      </c>
      <c r="E69" s="3"/>
      <c r="F69" s="3">
        <v>2060</v>
      </c>
      <c r="G69" s="3" t="str">
        <f>VLOOKUP(F69,商品!$B$4:$D$16,2,FALSE)</f>
        <v>ハーフパンツ（Ｌ）</v>
      </c>
      <c r="H69" s="4">
        <f>VLOOKUP(F69,商品!$B$4:$D$16,3,FALSE)</f>
        <v>5700</v>
      </c>
      <c r="I69" s="4">
        <v>3</v>
      </c>
      <c r="J69" s="4">
        <f t="shared" ref="J69:J132" si="1">H69*I69</f>
        <v>17100</v>
      </c>
    </row>
    <row r="70" spans="2:10" x14ac:dyDescent="0.4">
      <c r="B70" s="3">
        <v>201805039</v>
      </c>
      <c r="C70" s="5">
        <v>43250</v>
      </c>
      <c r="D70" s="3">
        <v>10140</v>
      </c>
      <c r="E70" s="3"/>
      <c r="F70" s="3">
        <v>2010</v>
      </c>
      <c r="G70" s="3" t="str">
        <f>VLOOKUP(F70,商品!$B$4:$D$16,2,FALSE)</f>
        <v>ポロシャツ（Ｍ）</v>
      </c>
      <c r="H70" s="4">
        <f>VLOOKUP(F70,商品!$B$4:$D$16,3,FALSE)</f>
        <v>6800</v>
      </c>
      <c r="I70" s="4">
        <v>5</v>
      </c>
      <c r="J70" s="4">
        <f t="shared" si="1"/>
        <v>34000</v>
      </c>
    </row>
    <row r="71" spans="2:10" x14ac:dyDescent="0.4">
      <c r="B71" s="3">
        <v>201805040</v>
      </c>
      <c r="C71" s="5">
        <v>43250</v>
      </c>
      <c r="D71" s="3">
        <v>30010</v>
      </c>
      <c r="E71" s="3"/>
      <c r="F71" s="3">
        <v>2020</v>
      </c>
      <c r="G71" s="3" t="str">
        <f>VLOOKUP(F71,商品!$B$4:$D$16,2,FALSE)</f>
        <v>ポロシャツ（Ｌ）</v>
      </c>
      <c r="H71" s="4">
        <f>VLOOKUP(F71,商品!$B$4:$D$16,3,FALSE)</f>
        <v>7200</v>
      </c>
      <c r="I71" s="4">
        <v>20</v>
      </c>
      <c r="J71" s="4">
        <f t="shared" si="1"/>
        <v>144000</v>
      </c>
    </row>
    <row r="72" spans="2:10" x14ac:dyDescent="0.4">
      <c r="B72" s="3">
        <v>201805041</v>
      </c>
      <c r="C72" s="5">
        <v>43250</v>
      </c>
      <c r="D72" s="3">
        <v>10180</v>
      </c>
      <c r="E72" s="3"/>
      <c r="F72" s="3">
        <v>3030</v>
      </c>
      <c r="G72" s="3" t="str">
        <f>VLOOKUP(F72,商品!$B$4:$D$16,2,FALSE)</f>
        <v>トートバッグ</v>
      </c>
      <c r="H72" s="4">
        <f>VLOOKUP(F72,商品!$B$4:$D$16,3,FALSE)</f>
        <v>9800</v>
      </c>
      <c r="I72" s="4">
        <v>10</v>
      </c>
      <c r="J72" s="4">
        <f t="shared" si="1"/>
        <v>98000</v>
      </c>
    </row>
    <row r="73" spans="2:10" x14ac:dyDescent="0.4">
      <c r="B73" s="3">
        <v>201805042</v>
      </c>
      <c r="C73" s="5">
        <v>43250</v>
      </c>
      <c r="D73" s="3">
        <v>10160</v>
      </c>
      <c r="E73" s="3"/>
      <c r="F73" s="3">
        <v>2020</v>
      </c>
      <c r="G73" s="3" t="str">
        <f>VLOOKUP(F73,商品!$B$4:$D$16,2,FALSE)</f>
        <v>ポロシャツ（Ｌ）</v>
      </c>
      <c r="H73" s="4">
        <f>VLOOKUP(F73,商品!$B$4:$D$16,3,FALSE)</f>
        <v>7200</v>
      </c>
      <c r="I73" s="4">
        <v>2</v>
      </c>
      <c r="J73" s="4">
        <f t="shared" si="1"/>
        <v>14400</v>
      </c>
    </row>
    <row r="74" spans="2:10" x14ac:dyDescent="0.4">
      <c r="B74" s="3">
        <v>201805043</v>
      </c>
      <c r="C74" s="5">
        <v>43250</v>
      </c>
      <c r="D74" s="3">
        <v>10050</v>
      </c>
      <c r="E74" s="3"/>
      <c r="F74" s="3">
        <v>2030</v>
      </c>
      <c r="G74" s="3" t="str">
        <f>VLOOKUP(F74,商品!$B$4:$D$16,2,FALSE)</f>
        <v>スカート（Ｍ）</v>
      </c>
      <c r="H74" s="4">
        <f>VLOOKUP(F74,商品!$B$4:$D$16,3,FALSE)</f>
        <v>5000</v>
      </c>
      <c r="I74" s="4">
        <v>2</v>
      </c>
      <c r="J74" s="4">
        <f t="shared" si="1"/>
        <v>10000</v>
      </c>
    </row>
    <row r="75" spans="2:10" x14ac:dyDescent="0.4">
      <c r="B75" s="3">
        <v>201805044</v>
      </c>
      <c r="C75" s="5">
        <v>43250</v>
      </c>
      <c r="D75" s="3">
        <v>30020</v>
      </c>
      <c r="E75" s="3"/>
      <c r="F75" s="3">
        <v>2040</v>
      </c>
      <c r="G75" s="3" t="str">
        <f>VLOOKUP(F75,商品!$B$4:$D$16,2,FALSE)</f>
        <v>スカート（Ｌ）</v>
      </c>
      <c r="H75" s="4">
        <f>VLOOKUP(F75,商品!$B$4:$D$16,3,FALSE)</f>
        <v>5500</v>
      </c>
      <c r="I75" s="4">
        <v>50</v>
      </c>
      <c r="J75" s="4">
        <f t="shared" si="1"/>
        <v>275000</v>
      </c>
    </row>
    <row r="76" spans="2:10" x14ac:dyDescent="0.4">
      <c r="B76" s="3">
        <v>201806001</v>
      </c>
      <c r="C76" s="5">
        <v>43252</v>
      </c>
      <c r="D76" s="3">
        <v>20020</v>
      </c>
      <c r="E76" s="3"/>
      <c r="F76" s="3">
        <v>3010</v>
      </c>
      <c r="G76" s="3" t="str">
        <f>VLOOKUP(F76,商品!$B$4:$D$16,2,FALSE)</f>
        <v>ラケットバッグ</v>
      </c>
      <c r="H76" s="4">
        <f>VLOOKUP(F76,商品!$B$4:$D$16,3,FALSE)</f>
        <v>16000</v>
      </c>
      <c r="I76" s="4">
        <v>2</v>
      </c>
      <c r="J76" s="4">
        <f t="shared" si="1"/>
        <v>32000</v>
      </c>
    </row>
    <row r="77" spans="2:10" x14ac:dyDescent="0.4">
      <c r="B77" s="3">
        <v>201806002</v>
      </c>
      <c r="C77" s="5">
        <v>43252</v>
      </c>
      <c r="D77" s="3">
        <v>10210</v>
      </c>
      <c r="E77" s="3"/>
      <c r="F77" s="3">
        <v>2010</v>
      </c>
      <c r="G77" s="3" t="str">
        <f>VLOOKUP(F77,商品!$B$4:$D$16,2,FALSE)</f>
        <v>ポロシャツ（Ｍ）</v>
      </c>
      <c r="H77" s="4">
        <f>VLOOKUP(F77,商品!$B$4:$D$16,3,FALSE)</f>
        <v>6800</v>
      </c>
      <c r="I77" s="4">
        <v>15</v>
      </c>
      <c r="J77" s="4">
        <f t="shared" si="1"/>
        <v>102000</v>
      </c>
    </row>
    <row r="78" spans="2:10" x14ac:dyDescent="0.4">
      <c r="B78" s="3">
        <v>201806003</v>
      </c>
      <c r="C78" s="5">
        <v>43257</v>
      </c>
      <c r="D78" s="3">
        <v>10030</v>
      </c>
      <c r="E78" s="3"/>
      <c r="F78" s="3">
        <v>1010</v>
      </c>
      <c r="G78" s="3" t="str">
        <f>VLOOKUP(F78,商品!$B$4:$D$16,2,FALSE)</f>
        <v>硬式テニスラケット（GC-V8)</v>
      </c>
      <c r="H78" s="4">
        <f>VLOOKUP(F78,商品!$B$4:$D$16,3,FALSE)</f>
        <v>23000</v>
      </c>
      <c r="I78" s="4">
        <v>40</v>
      </c>
      <c r="J78" s="4">
        <f t="shared" si="1"/>
        <v>920000</v>
      </c>
    </row>
    <row r="79" spans="2:10" x14ac:dyDescent="0.4">
      <c r="B79" s="3">
        <v>201806004</v>
      </c>
      <c r="C79" s="5">
        <v>43257</v>
      </c>
      <c r="D79" s="3">
        <v>10100</v>
      </c>
      <c r="E79" s="3"/>
      <c r="F79" s="3">
        <v>1030</v>
      </c>
      <c r="G79" s="3" t="str">
        <f>VLOOKUP(F79,商品!$B$4:$D$16,2,FALSE)</f>
        <v>ソフトテニスラケット（GW-10）</v>
      </c>
      <c r="H79" s="4">
        <f>VLOOKUP(F79,商品!$B$4:$D$16,3,FALSE)</f>
        <v>21000</v>
      </c>
      <c r="I79" s="4">
        <v>30</v>
      </c>
      <c r="J79" s="4">
        <f t="shared" si="1"/>
        <v>630000</v>
      </c>
    </row>
    <row r="80" spans="2:10" x14ac:dyDescent="0.4">
      <c r="B80" s="3">
        <v>201806005</v>
      </c>
      <c r="C80" s="5">
        <v>43257</v>
      </c>
      <c r="D80" s="3">
        <v>10180</v>
      </c>
      <c r="E80" s="3"/>
      <c r="F80" s="3">
        <v>2020</v>
      </c>
      <c r="G80" s="3" t="str">
        <f>VLOOKUP(F80,商品!$B$4:$D$16,2,FALSE)</f>
        <v>ポロシャツ（Ｌ）</v>
      </c>
      <c r="H80" s="4">
        <f>VLOOKUP(F80,商品!$B$4:$D$16,3,FALSE)</f>
        <v>7200</v>
      </c>
      <c r="I80" s="4">
        <v>10</v>
      </c>
      <c r="J80" s="4">
        <f t="shared" si="1"/>
        <v>72000</v>
      </c>
    </row>
    <row r="81" spans="2:10" x14ac:dyDescent="0.4">
      <c r="B81" s="3">
        <v>201806006</v>
      </c>
      <c r="C81" s="5">
        <v>43258</v>
      </c>
      <c r="D81" s="3">
        <v>10150</v>
      </c>
      <c r="E81" s="3"/>
      <c r="F81" s="3">
        <v>2030</v>
      </c>
      <c r="G81" s="3" t="str">
        <f>VLOOKUP(F81,商品!$B$4:$D$16,2,FALSE)</f>
        <v>スカート（Ｍ）</v>
      </c>
      <c r="H81" s="4">
        <f>VLOOKUP(F81,商品!$B$4:$D$16,3,FALSE)</f>
        <v>5000</v>
      </c>
      <c r="I81" s="4">
        <v>3</v>
      </c>
      <c r="J81" s="4">
        <f t="shared" si="1"/>
        <v>15000</v>
      </c>
    </row>
    <row r="82" spans="2:10" x14ac:dyDescent="0.4">
      <c r="B82" s="3">
        <v>201806007</v>
      </c>
      <c r="C82" s="5">
        <v>43258</v>
      </c>
      <c r="D82" s="3">
        <v>10130</v>
      </c>
      <c r="E82" s="3"/>
      <c r="F82" s="3">
        <v>1020</v>
      </c>
      <c r="G82" s="3" t="str">
        <f>VLOOKUP(F82,商品!$B$4:$D$16,2,FALSE)</f>
        <v>硬式テニスラケット（GC-V6)</v>
      </c>
      <c r="H82" s="4">
        <f>VLOOKUP(F82,商品!$B$4:$D$16,3,FALSE)</f>
        <v>19800</v>
      </c>
      <c r="I82" s="4">
        <v>5</v>
      </c>
      <c r="J82" s="4">
        <f t="shared" si="1"/>
        <v>99000</v>
      </c>
    </row>
    <row r="83" spans="2:10" x14ac:dyDescent="0.4">
      <c r="B83" s="3">
        <v>201806008</v>
      </c>
      <c r="C83" s="5">
        <v>43258</v>
      </c>
      <c r="D83" s="3">
        <v>10160</v>
      </c>
      <c r="E83" s="3"/>
      <c r="F83" s="3">
        <v>2020</v>
      </c>
      <c r="G83" s="3" t="str">
        <f>VLOOKUP(F83,商品!$B$4:$D$16,2,FALSE)</f>
        <v>ポロシャツ（Ｌ）</v>
      </c>
      <c r="H83" s="4">
        <f>VLOOKUP(F83,商品!$B$4:$D$16,3,FALSE)</f>
        <v>7200</v>
      </c>
      <c r="I83" s="4">
        <v>1</v>
      </c>
      <c r="J83" s="4">
        <f t="shared" si="1"/>
        <v>7200</v>
      </c>
    </row>
    <row r="84" spans="2:10" x14ac:dyDescent="0.4">
      <c r="B84" s="3">
        <v>201806009</v>
      </c>
      <c r="C84" s="5">
        <v>43258</v>
      </c>
      <c r="D84" s="3">
        <v>10110</v>
      </c>
      <c r="E84" s="3"/>
      <c r="F84" s="3">
        <v>2010</v>
      </c>
      <c r="G84" s="3" t="str">
        <f>VLOOKUP(F84,商品!$B$4:$D$16,2,FALSE)</f>
        <v>ポロシャツ（Ｍ）</v>
      </c>
      <c r="H84" s="4">
        <f>VLOOKUP(F84,商品!$B$4:$D$16,3,FALSE)</f>
        <v>6800</v>
      </c>
      <c r="I84" s="4">
        <v>20</v>
      </c>
      <c r="J84" s="4">
        <f t="shared" si="1"/>
        <v>136000</v>
      </c>
    </row>
    <row r="85" spans="2:10" x14ac:dyDescent="0.4">
      <c r="B85" s="3">
        <v>201806010</v>
      </c>
      <c r="C85" s="5">
        <v>43258</v>
      </c>
      <c r="D85" s="3">
        <v>10170</v>
      </c>
      <c r="E85" s="3"/>
      <c r="F85" s="3">
        <v>1030</v>
      </c>
      <c r="G85" s="3" t="str">
        <f>VLOOKUP(F85,商品!$B$4:$D$16,2,FALSE)</f>
        <v>ソフトテニスラケット（GW-10）</v>
      </c>
      <c r="H85" s="4">
        <f>VLOOKUP(F85,商品!$B$4:$D$16,3,FALSE)</f>
        <v>21000</v>
      </c>
      <c r="I85" s="4">
        <v>20</v>
      </c>
      <c r="J85" s="4">
        <f t="shared" si="1"/>
        <v>420000</v>
      </c>
    </row>
    <row r="86" spans="2:10" x14ac:dyDescent="0.4">
      <c r="B86" s="3">
        <v>201806011</v>
      </c>
      <c r="C86" s="5">
        <v>43259</v>
      </c>
      <c r="D86" s="3">
        <v>10080</v>
      </c>
      <c r="E86" s="3"/>
      <c r="F86" s="3">
        <v>2020</v>
      </c>
      <c r="G86" s="3" t="str">
        <f>VLOOKUP(F86,商品!$B$4:$D$16,2,FALSE)</f>
        <v>ポロシャツ（Ｌ）</v>
      </c>
      <c r="H86" s="4">
        <f>VLOOKUP(F86,商品!$B$4:$D$16,3,FALSE)</f>
        <v>7200</v>
      </c>
      <c r="I86" s="4">
        <v>5</v>
      </c>
      <c r="J86" s="4">
        <f t="shared" si="1"/>
        <v>36000</v>
      </c>
    </row>
    <row r="87" spans="2:10" x14ac:dyDescent="0.4">
      <c r="B87" s="3">
        <v>201806012</v>
      </c>
      <c r="C87" s="5">
        <v>43259</v>
      </c>
      <c r="D87" s="3">
        <v>10160</v>
      </c>
      <c r="E87" s="3"/>
      <c r="F87" s="3">
        <v>2060</v>
      </c>
      <c r="G87" s="3" t="str">
        <f>VLOOKUP(F87,商品!$B$4:$D$16,2,FALSE)</f>
        <v>ハーフパンツ（Ｌ）</v>
      </c>
      <c r="H87" s="4">
        <f>VLOOKUP(F87,商品!$B$4:$D$16,3,FALSE)</f>
        <v>5700</v>
      </c>
      <c r="I87" s="4">
        <v>4</v>
      </c>
      <c r="J87" s="4">
        <f t="shared" si="1"/>
        <v>22800</v>
      </c>
    </row>
    <row r="88" spans="2:10" x14ac:dyDescent="0.4">
      <c r="B88" s="3">
        <v>201806013</v>
      </c>
      <c r="C88" s="5">
        <v>43259</v>
      </c>
      <c r="D88" s="3">
        <v>10230</v>
      </c>
      <c r="E88" s="3"/>
      <c r="F88" s="3">
        <v>2020</v>
      </c>
      <c r="G88" s="3" t="str">
        <f>VLOOKUP(F88,商品!$B$4:$D$16,2,FALSE)</f>
        <v>ポロシャツ（Ｌ）</v>
      </c>
      <c r="H88" s="4">
        <f>VLOOKUP(F88,商品!$B$4:$D$16,3,FALSE)</f>
        <v>7200</v>
      </c>
      <c r="I88" s="4">
        <v>30</v>
      </c>
      <c r="J88" s="4">
        <f t="shared" si="1"/>
        <v>216000</v>
      </c>
    </row>
    <row r="89" spans="2:10" x14ac:dyDescent="0.4">
      <c r="B89" s="3">
        <v>201806014</v>
      </c>
      <c r="C89" s="5">
        <v>43264</v>
      </c>
      <c r="D89" s="3">
        <v>10090</v>
      </c>
      <c r="E89" s="3"/>
      <c r="F89" s="3">
        <v>2010</v>
      </c>
      <c r="G89" s="3" t="str">
        <f>VLOOKUP(F89,商品!$B$4:$D$16,2,FALSE)</f>
        <v>ポロシャツ（Ｍ）</v>
      </c>
      <c r="H89" s="4">
        <f>VLOOKUP(F89,商品!$B$4:$D$16,3,FALSE)</f>
        <v>6800</v>
      </c>
      <c r="I89" s="4">
        <v>3</v>
      </c>
      <c r="J89" s="4">
        <f t="shared" si="1"/>
        <v>20400</v>
      </c>
    </row>
    <row r="90" spans="2:10" x14ac:dyDescent="0.4">
      <c r="B90" s="3">
        <v>201806015</v>
      </c>
      <c r="C90" s="5">
        <v>43264</v>
      </c>
      <c r="D90" s="3">
        <v>10120</v>
      </c>
      <c r="E90" s="3"/>
      <c r="F90" s="3">
        <v>2030</v>
      </c>
      <c r="G90" s="3" t="str">
        <f>VLOOKUP(F90,商品!$B$4:$D$16,2,FALSE)</f>
        <v>スカート（Ｍ）</v>
      </c>
      <c r="H90" s="4">
        <f>VLOOKUP(F90,商品!$B$4:$D$16,3,FALSE)</f>
        <v>5000</v>
      </c>
      <c r="I90" s="4">
        <v>5</v>
      </c>
      <c r="J90" s="4">
        <f t="shared" si="1"/>
        <v>25000</v>
      </c>
    </row>
    <row r="91" spans="2:10" x14ac:dyDescent="0.4">
      <c r="B91" s="3">
        <v>201806016</v>
      </c>
      <c r="C91" s="5">
        <v>43264</v>
      </c>
      <c r="D91" s="3">
        <v>10100</v>
      </c>
      <c r="E91" s="3"/>
      <c r="F91" s="3">
        <v>1010</v>
      </c>
      <c r="G91" s="3" t="str">
        <f>VLOOKUP(F91,商品!$B$4:$D$16,2,FALSE)</f>
        <v>硬式テニスラケット（GC-V8)</v>
      </c>
      <c r="H91" s="4">
        <f>VLOOKUP(F91,商品!$B$4:$D$16,3,FALSE)</f>
        <v>23000</v>
      </c>
      <c r="I91" s="4">
        <v>30</v>
      </c>
      <c r="J91" s="4">
        <f t="shared" si="1"/>
        <v>690000</v>
      </c>
    </row>
    <row r="92" spans="2:10" x14ac:dyDescent="0.4">
      <c r="B92" s="3">
        <v>201806017</v>
      </c>
      <c r="C92" s="5">
        <v>43265</v>
      </c>
      <c r="D92" s="3">
        <v>40010</v>
      </c>
      <c r="E92" s="3"/>
      <c r="F92" s="3">
        <v>1020</v>
      </c>
      <c r="G92" s="3" t="str">
        <f>VLOOKUP(F92,商品!$B$4:$D$16,2,FALSE)</f>
        <v>硬式テニスラケット（GC-V6)</v>
      </c>
      <c r="H92" s="4">
        <f>VLOOKUP(F92,商品!$B$4:$D$16,3,FALSE)</f>
        <v>19800</v>
      </c>
      <c r="I92" s="4">
        <v>12</v>
      </c>
      <c r="J92" s="4">
        <f t="shared" si="1"/>
        <v>237600</v>
      </c>
    </row>
    <row r="93" spans="2:10" x14ac:dyDescent="0.4">
      <c r="B93" s="3">
        <v>201806018</v>
      </c>
      <c r="C93" s="5">
        <v>43265</v>
      </c>
      <c r="D93" s="3">
        <v>10220</v>
      </c>
      <c r="E93" s="3"/>
      <c r="F93" s="3">
        <v>3010</v>
      </c>
      <c r="G93" s="3" t="str">
        <f>VLOOKUP(F93,商品!$B$4:$D$16,2,FALSE)</f>
        <v>ラケットバッグ</v>
      </c>
      <c r="H93" s="4">
        <f>VLOOKUP(F93,商品!$B$4:$D$16,3,FALSE)</f>
        <v>16000</v>
      </c>
      <c r="I93" s="4">
        <v>4</v>
      </c>
      <c r="J93" s="4">
        <f t="shared" si="1"/>
        <v>64000</v>
      </c>
    </row>
    <row r="94" spans="2:10" x14ac:dyDescent="0.4">
      <c r="B94" s="3">
        <v>201806019</v>
      </c>
      <c r="C94" s="5">
        <v>43265</v>
      </c>
      <c r="D94" s="3">
        <v>10110</v>
      </c>
      <c r="E94" s="3"/>
      <c r="F94" s="3">
        <v>2060</v>
      </c>
      <c r="G94" s="3" t="str">
        <f>VLOOKUP(F94,商品!$B$4:$D$16,2,FALSE)</f>
        <v>ハーフパンツ（Ｌ）</v>
      </c>
      <c r="H94" s="4">
        <f>VLOOKUP(F94,商品!$B$4:$D$16,3,FALSE)</f>
        <v>5700</v>
      </c>
      <c r="I94" s="4">
        <v>4</v>
      </c>
      <c r="J94" s="4">
        <f t="shared" si="1"/>
        <v>22800</v>
      </c>
    </row>
    <row r="95" spans="2:10" x14ac:dyDescent="0.4">
      <c r="B95" s="3">
        <v>201806020</v>
      </c>
      <c r="C95" s="5">
        <v>43266</v>
      </c>
      <c r="D95" s="3">
        <v>20020</v>
      </c>
      <c r="E95" s="3"/>
      <c r="F95" s="3">
        <v>2020</v>
      </c>
      <c r="G95" s="3" t="str">
        <f>VLOOKUP(F95,商品!$B$4:$D$16,2,FALSE)</f>
        <v>ポロシャツ（Ｌ）</v>
      </c>
      <c r="H95" s="4">
        <f>VLOOKUP(F95,商品!$B$4:$D$16,3,FALSE)</f>
        <v>7200</v>
      </c>
      <c r="I95" s="4">
        <v>12</v>
      </c>
      <c r="J95" s="4">
        <f t="shared" si="1"/>
        <v>86400</v>
      </c>
    </row>
    <row r="96" spans="2:10" x14ac:dyDescent="0.4">
      <c r="B96" s="3">
        <v>201806021</v>
      </c>
      <c r="C96" s="5">
        <v>43266</v>
      </c>
      <c r="D96" s="3">
        <v>10010</v>
      </c>
      <c r="E96" s="3"/>
      <c r="F96" s="3">
        <v>2010</v>
      </c>
      <c r="G96" s="3" t="str">
        <f>VLOOKUP(F96,商品!$B$4:$D$16,2,FALSE)</f>
        <v>ポロシャツ（Ｍ）</v>
      </c>
      <c r="H96" s="4">
        <f>VLOOKUP(F96,商品!$B$4:$D$16,3,FALSE)</f>
        <v>6800</v>
      </c>
      <c r="I96" s="4">
        <v>3</v>
      </c>
      <c r="J96" s="4">
        <f t="shared" si="1"/>
        <v>20400</v>
      </c>
    </row>
    <row r="97" spans="2:10" x14ac:dyDescent="0.4">
      <c r="B97" s="3">
        <v>201806022</v>
      </c>
      <c r="C97" s="5">
        <v>43266</v>
      </c>
      <c r="D97" s="3">
        <v>30020</v>
      </c>
      <c r="E97" s="3"/>
      <c r="F97" s="3">
        <v>1010</v>
      </c>
      <c r="G97" s="3" t="str">
        <f>VLOOKUP(F97,商品!$B$4:$D$16,2,FALSE)</f>
        <v>硬式テニスラケット（GC-V8)</v>
      </c>
      <c r="H97" s="4">
        <f>VLOOKUP(F97,商品!$B$4:$D$16,3,FALSE)</f>
        <v>23000</v>
      </c>
      <c r="I97" s="4">
        <v>50</v>
      </c>
      <c r="J97" s="4">
        <f t="shared" si="1"/>
        <v>1150000</v>
      </c>
    </row>
    <row r="98" spans="2:10" x14ac:dyDescent="0.4">
      <c r="B98" s="3">
        <v>201806023</v>
      </c>
      <c r="C98" s="5">
        <v>43271</v>
      </c>
      <c r="D98" s="3">
        <v>10230</v>
      </c>
      <c r="E98" s="3"/>
      <c r="F98" s="3">
        <v>2030</v>
      </c>
      <c r="G98" s="3" t="str">
        <f>VLOOKUP(F98,商品!$B$4:$D$16,2,FALSE)</f>
        <v>スカート（Ｍ）</v>
      </c>
      <c r="H98" s="4">
        <f>VLOOKUP(F98,商品!$B$4:$D$16,3,FALSE)</f>
        <v>5000</v>
      </c>
      <c r="I98" s="4">
        <v>50</v>
      </c>
      <c r="J98" s="4">
        <f t="shared" si="1"/>
        <v>250000</v>
      </c>
    </row>
    <row r="99" spans="2:10" x14ac:dyDescent="0.4">
      <c r="B99" s="3">
        <v>201806024</v>
      </c>
      <c r="C99" s="5">
        <v>43271</v>
      </c>
      <c r="D99" s="3">
        <v>30010</v>
      </c>
      <c r="E99" s="3"/>
      <c r="F99" s="3">
        <v>3010</v>
      </c>
      <c r="G99" s="3" t="str">
        <f>VLOOKUP(F99,商品!$B$4:$D$16,2,FALSE)</f>
        <v>ラケットバッグ</v>
      </c>
      <c r="H99" s="4">
        <f>VLOOKUP(F99,商品!$B$4:$D$16,3,FALSE)</f>
        <v>16000</v>
      </c>
      <c r="I99" s="4">
        <v>5</v>
      </c>
      <c r="J99" s="4">
        <f t="shared" si="1"/>
        <v>80000</v>
      </c>
    </row>
    <row r="100" spans="2:10" x14ac:dyDescent="0.4">
      <c r="B100" s="3">
        <v>201806025</v>
      </c>
      <c r="C100" s="5">
        <v>43272</v>
      </c>
      <c r="D100" s="3">
        <v>10120</v>
      </c>
      <c r="E100" s="3"/>
      <c r="F100" s="3">
        <v>2040</v>
      </c>
      <c r="G100" s="3" t="str">
        <f>VLOOKUP(F100,商品!$B$4:$D$16,2,FALSE)</f>
        <v>スカート（Ｌ）</v>
      </c>
      <c r="H100" s="4">
        <f>VLOOKUP(F100,商品!$B$4:$D$16,3,FALSE)</f>
        <v>5500</v>
      </c>
      <c r="I100" s="4">
        <v>40</v>
      </c>
      <c r="J100" s="4">
        <f t="shared" si="1"/>
        <v>220000</v>
      </c>
    </row>
    <row r="101" spans="2:10" x14ac:dyDescent="0.4">
      <c r="B101" s="3">
        <v>201806026</v>
      </c>
      <c r="C101" s="5">
        <v>43273</v>
      </c>
      <c r="D101" s="3">
        <v>10020</v>
      </c>
      <c r="E101" s="3"/>
      <c r="F101" s="3">
        <v>3010</v>
      </c>
      <c r="G101" s="3" t="str">
        <f>VLOOKUP(F101,商品!$B$4:$D$16,2,FALSE)</f>
        <v>ラケットバッグ</v>
      </c>
      <c r="H101" s="4">
        <f>VLOOKUP(F101,商品!$B$4:$D$16,3,FALSE)</f>
        <v>16000</v>
      </c>
      <c r="I101" s="4">
        <v>12</v>
      </c>
      <c r="J101" s="4">
        <f t="shared" si="1"/>
        <v>192000</v>
      </c>
    </row>
    <row r="102" spans="2:10" x14ac:dyDescent="0.4">
      <c r="B102" s="3">
        <v>201806027</v>
      </c>
      <c r="C102" s="5">
        <v>43273</v>
      </c>
      <c r="D102" s="3">
        <v>10030</v>
      </c>
      <c r="E102" s="3"/>
      <c r="F102" s="3">
        <v>3020</v>
      </c>
      <c r="G102" s="3" t="str">
        <f>VLOOKUP(F102,商品!$B$4:$D$16,2,FALSE)</f>
        <v>バッグパック</v>
      </c>
      <c r="H102" s="4">
        <f>VLOOKUP(F102,商品!$B$4:$D$16,3,FALSE)</f>
        <v>8000</v>
      </c>
      <c r="I102" s="4">
        <v>10</v>
      </c>
      <c r="J102" s="4">
        <f t="shared" si="1"/>
        <v>80000</v>
      </c>
    </row>
    <row r="103" spans="2:10" x14ac:dyDescent="0.4">
      <c r="B103" s="3">
        <v>201806028</v>
      </c>
      <c r="C103" s="5">
        <v>43273</v>
      </c>
      <c r="D103" s="3">
        <v>20040</v>
      </c>
      <c r="E103" s="3"/>
      <c r="F103" s="3">
        <v>3020</v>
      </c>
      <c r="G103" s="3" t="str">
        <f>VLOOKUP(F103,商品!$B$4:$D$16,2,FALSE)</f>
        <v>バッグパック</v>
      </c>
      <c r="H103" s="4">
        <f>VLOOKUP(F103,商品!$B$4:$D$16,3,FALSE)</f>
        <v>8000</v>
      </c>
      <c r="I103" s="4">
        <v>4</v>
      </c>
      <c r="J103" s="4">
        <f t="shared" si="1"/>
        <v>32000</v>
      </c>
    </row>
    <row r="104" spans="2:10" x14ac:dyDescent="0.4">
      <c r="B104" s="3">
        <v>201806029</v>
      </c>
      <c r="C104" s="5">
        <v>43278</v>
      </c>
      <c r="D104" s="3">
        <v>10240</v>
      </c>
      <c r="E104" s="3"/>
      <c r="F104" s="3">
        <v>1030</v>
      </c>
      <c r="G104" s="3" t="str">
        <f>VLOOKUP(F104,商品!$B$4:$D$16,2,FALSE)</f>
        <v>ソフトテニスラケット（GW-10）</v>
      </c>
      <c r="H104" s="4">
        <f>VLOOKUP(F104,商品!$B$4:$D$16,3,FALSE)</f>
        <v>21000</v>
      </c>
      <c r="I104" s="4">
        <v>1</v>
      </c>
      <c r="J104" s="4">
        <f t="shared" si="1"/>
        <v>21000</v>
      </c>
    </row>
    <row r="105" spans="2:10" x14ac:dyDescent="0.4">
      <c r="B105" s="3">
        <v>201806030</v>
      </c>
      <c r="C105" s="5">
        <v>43278</v>
      </c>
      <c r="D105" s="3">
        <v>10040</v>
      </c>
      <c r="E105" s="3"/>
      <c r="F105" s="3">
        <v>1020</v>
      </c>
      <c r="G105" s="3" t="str">
        <f>VLOOKUP(F105,商品!$B$4:$D$16,2,FALSE)</f>
        <v>硬式テニスラケット（GC-V6)</v>
      </c>
      <c r="H105" s="4">
        <f>VLOOKUP(F105,商品!$B$4:$D$16,3,FALSE)</f>
        <v>19800</v>
      </c>
      <c r="I105" s="4">
        <v>25</v>
      </c>
      <c r="J105" s="4">
        <f t="shared" si="1"/>
        <v>495000</v>
      </c>
    </row>
    <row r="106" spans="2:10" x14ac:dyDescent="0.4">
      <c r="B106" s="3">
        <v>201806031</v>
      </c>
      <c r="C106" s="5">
        <v>43278</v>
      </c>
      <c r="D106" s="3">
        <v>10030</v>
      </c>
      <c r="E106" s="3"/>
      <c r="F106" s="3">
        <v>3010</v>
      </c>
      <c r="G106" s="3" t="str">
        <f>VLOOKUP(F106,商品!$B$4:$D$16,2,FALSE)</f>
        <v>ラケットバッグ</v>
      </c>
      <c r="H106" s="4">
        <f>VLOOKUP(F106,商品!$B$4:$D$16,3,FALSE)</f>
        <v>16000</v>
      </c>
      <c r="I106" s="4">
        <v>30</v>
      </c>
      <c r="J106" s="4">
        <f t="shared" si="1"/>
        <v>480000</v>
      </c>
    </row>
    <row r="107" spans="2:10" x14ac:dyDescent="0.4">
      <c r="B107" s="3">
        <v>201806032</v>
      </c>
      <c r="C107" s="5">
        <v>43279</v>
      </c>
      <c r="D107" s="3">
        <v>10040</v>
      </c>
      <c r="E107" s="3"/>
      <c r="F107" s="3">
        <v>1040</v>
      </c>
      <c r="G107" s="3" t="str">
        <f>VLOOKUP(F107,商品!$B$4:$D$16,2,FALSE)</f>
        <v>ソフトテニスラケット（GW-8）</v>
      </c>
      <c r="H107" s="4">
        <f>VLOOKUP(F107,商品!$B$4:$D$16,3,FALSE)</f>
        <v>17400</v>
      </c>
      <c r="I107" s="4">
        <v>5</v>
      </c>
      <c r="J107" s="4">
        <f t="shared" si="1"/>
        <v>87000</v>
      </c>
    </row>
    <row r="108" spans="2:10" x14ac:dyDescent="0.4">
      <c r="B108" s="3">
        <v>201806033</v>
      </c>
      <c r="C108" s="5">
        <v>43279</v>
      </c>
      <c r="D108" s="3">
        <v>10120</v>
      </c>
      <c r="E108" s="3"/>
      <c r="F108" s="3">
        <v>1020</v>
      </c>
      <c r="G108" s="3" t="str">
        <f>VLOOKUP(F108,商品!$B$4:$D$16,2,FALSE)</f>
        <v>硬式テニスラケット（GC-V6)</v>
      </c>
      <c r="H108" s="4">
        <f>VLOOKUP(F108,商品!$B$4:$D$16,3,FALSE)</f>
        <v>19800</v>
      </c>
      <c r="I108" s="4">
        <v>40</v>
      </c>
      <c r="J108" s="4">
        <f t="shared" si="1"/>
        <v>792000</v>
      </c>
    </row>
    <row r="109" spans="2:10" x14ac:dyDescent="0.4">
      <c r="B109" s="3">
        <v>201806034</v>
      </c>
      <c r="C109" s="5">
        <v>43279</v>
      </c>
      <c r="D109" s="3">
        <v>10230</v>
      </c>
      <c r="E109" s="3"/>
      <c r="F109" s="3">
        <v>2010</v>
      </c>
      <c r="G109" s="3" t="str">
        <f>VLOOKUP(F109,商品!$B$4:$D$16,2,FALSE)</f>
        <v>ポロシャツ（Ｍ）</v>
      </c>
      <c r="H109" s="4">
        <f>VLOOKUP(F109,商品!$B$4:$D$16,3,FALSE)</f>
        <v>6800</v>
      </c>
      <c r="I109" s="4">
        <v>8</v>
      </c>
      <c r="J109" s="4">
        <f t="shared" si="1"/>
        <v>54400</v>
      </c>
    </row>
    <row r="110" spans="2:10" x14ac:dyDescent="0.4">
      <c r="B110" s="3">
        <v>201806035</v>
      </c>
      <c r="C110" s="5">
        <v>43279</v>
      </c>
      <c r="D110" s="3">
        <v>10210</v>
      </c>
      <c r="E110" s="3"/>
      <c r="F110" s="3">
        <v>1010</v>
      </c>
      <c r="G110" s="3" t="str">
        <f>VLOOKUP(F110,商品!$B$4:$D$16,2,FALSE)</f>
        <v>硬式テニスラケット（GC-V8)</v>
      </c>
      <c r="H110" s="4">
        <f>VLOOKUP(F110,商品!$B$4:$D$16,3,FALSE)</f>
        <v>23000</v>
      </c>
      <c r="I110" s="4">
        <v>70</v>
      </c>
      <c r="J110" s="4">
        <f t="shared" si="1"/>
        <v>1610000</v>
      </c>
    </row>
    <row r="111" spans="2:10" x14ac:dyDescent="0.4">
      <c r="B111" s="3">
        <v>201806036</v>
      </c>
      <c r="C111" s="5">
        <v>43279</v>
      </c>
      <c r="D111" s="3">
        <v>10130</v>
      </c>
      <c r="E111" s="3"/>
      <c r="F111" s="3">
        <v>1010</v>
      </c>
      <c r="G111" s="3" t="str">
        <f>VLOOKUP(F111,商品!$B$4:$D$16,2,FALSE)</f>
        <v>硬式テニスラケット（GC-V8)</v>
      </c>
      <c r="H111" s="4">
        <f>VLOOKUP(F111,商品!$B$4:$D$16,3,FALSE)</f>
        <v>23000</v>
      </c>
      <c r="I111" s="4">
        <v>5</v>
      </c>
      <c r="J111" s="4">
        <f t="shared" si="1"/>
        <v>115000</v>
      </c>
    </row>
    <row r="112" spans="2:10" x14ac:dyDescent="0.4">
      <c r="B112" s="3">
        <v>201806037</v>
      </c>
      <c r="C112" s="5">
        <v>43280</v>
      </c>
      <c r="D112" s="3">
        <v>10200</v>
      </c>
      <c r="E112" s="3"/>
      <c r="F112" s="3">
        <v>1030</v>
      </c>
      <c r="G112" s="3" t="str">
        <f>VLOOKUP(F112,商品!$B$4:$D$16,2,FALSE)</f>
        <v>ソフトテニスラケット（GW-10）</v>
      </c>
      <c r="H112" s="4">
        <f>VLOOKUP(F112,商品!$B$4:$D$16,3,FALSE)</f>
        <v>21000</v>
      </c>
      <c r="I112" s="4">
        <v>3</v>
      </c>
      <c r="J112" s="4">
        <f t="shared" si="1"/>
        <v>63000</v>
      </c>
    </row>
    <row r="113" spans="2:10" x14ac:dyDescent="0.4">
      <c r="B113" s="3">
        <v>201806038</v>
      </c>
      <c r="C113" s="5">
        <v>43280</v>
      </c>
      <c r="D113" s="3">
        <v>10190</v>
      </c>
      <c r="E113" s="3"/>
      <c r="F113" s="3">
        <v>3010</v>
      </c>
      <c r="G113" s="3" t="str">
        <f>VLOOKUP(F113,商品!$B$4:$D$16,2,FALSE)</f>
        <v>ラケットバッグ</v>
      </c>
      <c r="H113" s="4">
        <f>VLOOKUP(F113,商品!$B$4:$D$16,3,FALSE)</f>
        <v>16000</v>
      </c>
      <c r="I113" s="4">
        <v>15</v>
      </c>
      <c r="J113" s="4">
        <f t="shared" si="1"/>
        <v>240000</v>
      </c>
    </row>
    <row r="114" spans="2:10" x14ac:dyDescent="0.4">
      <c r="B114" s="3">
        <v>201806039</v>
      </c>
      <c r="C114" s="5">
        <v>43280</v>
      </c>
      <c r="D114" s="3">
        <v>10210</v>
      </c>
      <c r="E114" s="3"/>
      <c r="F114" s="3">
        <v>3020</v>
      </c>
      <c r="G114" s="3" t="str">
        <f>VLOOKUP(F114,商品!$B$4:$D$16,2,FALSE)</f>
        <v>バッグパック</v>
      </c>
      <c r="H114" s="4">
        <f>VLOOKUP(F114,商品!$B$4:$D$16,3,FALSE)</f>
        <v>8000</v>
      </c>
      <c r="I114" s="4">
        <v>50</v>
      </c>
      <c r="J114" s="4">
        <f t="shared" si="1"/>
        <v>400000</v>
      </c>
    </row>
    <row r="115" spans="2:10" x14ac:dyDescent="0.4">
      <c r="B115" s="3">
        <v>201806040</v>
      </c>
      <c r="C115" s="5">
        <v>43280</v>
      </c>
      <c r="D115" s="3">
        <v>10160</v>
      </c>
      <c r="E115" s="3"/>
      <c r="F115" s="3">
        <v>2010</v>
      </c>
      <c r="G115" s="3" t="str">
        <f>VLOOKUP(F115,商品!$B$4:$D$16,2,FALSE)</f>
        <v>ポロシャツ（Ｍ）</v>
      </c>
      <c r="H115" s="4">
        <f>VLOOKUP(F115,商品!$B$4:$D$16,3,FALSE)</f>
        <v>6800</v>
      </c>
      <c r="I115" s="4">
        <v>4</v>
      </c>
      <c r="J115" s="4">
        <f t="shared" si="1"/>
        <v>27200</v>
      </c>
    </row>
    <row r="116" spans="2:10" x14ac:dyDescent="0.4">
      <c r="B116" s="3">
        <v>201807001</v>
      </c>
      <c r="C116" s="5">
        <v>43283</v>
      </c>
      <c r="D116" s="3">
        <v>30020</v>
      </c>
      <c r="E116" s="3"/>
      <c r="F116" s="3">
        <v>1020</v>
      </c>
      <c r="G116" s="3" t="str">
        <f>VLOOKUP(F116,商品!$B$4:$D$16,2,FALSE)</f>
        <v>硬式テニスラケット（GC-V6)</v>
      </c>
      <c r="H116" s="4">
        <f>VLOOKUP(F116,商品!$B$4:$D$16,3,FALSE)</f>
        <v>19800</v>
      </c>
      <c r="I116" s="4">
        <v>25</v>
      </c>
      <c r="J116" s="4">
        <f t="shared" si="1"/>
        <v>495000</v>
      </c>
    </row>
    <row r="117" spans="2:10" x14ac:dyDescent="0.4">
      <c r="B117" s="3">
        <v>201807002</v>
      </c>
      <c r="C117" s="5">
        <v>43283</v>
      </c>
      <c r="D117" s="3">
        <v>30010</v>
      </c>
      <c r="E117" s="3"/>
      <c r="F117" s="3">
        <v>2010</v>
      </c>
      <c r="G117" s="3" t="str">
        <f>VLOOKUP(F117,商品!$B$4:$D$16,2,FALSE)</f>
        <v>ポロシャツ（Ｍ）</v>
      </c>
      <c r="H117" s="4">
        <f>VLOOKUP(F117,商品!$B$4:$D$16,3,FALSE)</f>
        <v>6800</v>
      </c>
      <c r="I117" s="4">
        <v>3</v>
      </c>
      <c r="J117" s="4">
        <f t="shared" si="1"/>
        <v>20400</v>
      </c>
    </row>
    <row r="118" spans="2:10" x14ac:dyDescent="0.4">
      <c r="B118" s="3">
        <v>201807003</v>
      </c>
      <c r="C118" s="5">
        <v>43283</v>
      </c>
      <c r="D118" s="3">
        <v>10020</v>
      </c>
      <c r="E118" s="3"/>
      <c r="F118" s="3">
        <v>1030</v>
      </c>
      <c r="G118" s="3" t="str">
        <f>VLOOKUP(F118,商品!$B$4:$D$16,2,FALSE)</f>
        <v>ソフトテニスラケット（GW-10）</v>
      </c>
      <c r="H118" s="4">
        <f>VLOOKUP(F118,商品!$B$4:$D$16,3,FALSE)</f>
        <v>21000</v>
      </c>
      <c r="I118" s="4">
        <v>30</v>
      </c>
      <c r="J118" s="4">
        <f t="shared" si="1"/>
        <v>630000</v>
      </c>
    </row>
    <row r="119" spans="2:10" x14ac:dyDescent="0.4">
      <c r="B119" s="3">
        <v>201807004</v>
      </c>
      <c r="C119" s="5">
        <v>43284</v>
      </c>
      <c r="D119" s="3">
        <v>10150</v>
      </c>
      <c r="E119" s="3"/>
      <c r="F119" s="3">
        <v>2020</v>
      </c>
      <c r="G119" s="3" t="str">
        <f>VLOOKUP(F119,商品!$B$4:$D$16,2,FALSE)</f>
        <v>ポロシャツ（Ｌ）</v>
      </c>
      <c r="H119" s="4">
        <f>VLOOKUP(F119,商品!$B$4:$D$16,3,FALSE)</f>
        <v>7200</v>
      </c>
      <c r="I119" s="4">
        <v>20</v>
      </c>
      <c r="J119" s="4">
        <f t="shared" si="1"/>
        <v>144000</v>
      </c>
    </row>
    <row r="120" spans="2:10" x14ac:dyDescent="0.4">
      <c r="B120" s="3">
        <v>201807005</v>
      </c>
      <c r="C120" s="5">
        <v>43284</v>
      </c>
      <c r="D120" s="3">
        <v>10190</v>
      </c>
      <c r="E120" s="3"/>
      <c r="F120" s="3">
        <v>3020</v>
      </c>
      <c r="G120" s="3" t="str">
        <f>VLOOKUP(F120,商品!$B$4:$D$16,2,FALSE)</f>
        <v>バッグパック</v>
      </c>
      <c r="H120" s="4">
        <f>VLOOKUP(F120,商品!$B$4:$D$16,3,FALSE)</f>
        <v>8000</v>
      </c>
      <c r="I120" s="4">
        <v>30</v>
      </c>
      <c r="J120" s="4">
        <f t="shared" si="1"/>
        <v>240000</v>
      </c>
    </row>
    <row r="121" spans="2:10" x14ac:dyDescent="0.4">
      <c r="B121" s="3">
        <v>201807006</v>
      </c>
      <c r="C121" s="5">
        <v>43287</v>
      </c>
      <c r="D121" s="3">
        <v>10120</v>
      </c>
      <c r="E121" s="3"/>
      <c r="F121" s="3">
        <v>1030</v>
      </c>
      <c r="G121" s="3" t="str">
        <f>VLOOKUP(F121,商品!$B$4:$D$16,2,FALSE)</f>
        <v>ソフトテニスラケット（GW-10）</v>
      </c>
      <c r="H121" s="4">
        <f>VLOOKUP(F121,商品!$B$4:$D$16,3,FALSE)</f>
        <v>21000</v>
      </c>
      <c r="I121" s="4">
        <v>50</v>
      </c>
      <c r="J121" s="4">
        <f t="shared" si="1"/>
        <v>1050000</v>
      </c>
    </row>
    <row r="122" spans="2:10" x14ac:dyDescent="0.4">
      <c r="B122" s="3">
        <v>201807007</v>
      </c>
      <c r="C122" s="5">
        <v>43291</v>
      </c>
      <c r="D122" s="3">
        <v>10200</v>
      </c>
      <c r="E122" s="3"/>
      <c r="F122" s="3">
        <v>3010</v>
      </c>
      <c r="G122" s="3" t="str">
        <f>VLOOKUP(F122,商品!$B$4:$D$16,2,FALSE)</f>
        <v>ラケットバッグ</v>
      </c>
      <c r="H122" s="4">
        <f>VLOOKUP(F122,商品!$B$4:$D$16,3,FALSE)</f>
        <v>16000</v>
      </c>
      <c r="I122" s="4">
        <v>10</v>
      </c>
      <c r="J122" s="4">
        <f t="shared" si="1"/>
        <v>160000</v>
      </c>
    </row>
    <row r="123" spans="2:10" x14ac:dyDescent="0.4">
      <c r="B123" s="3">
        <v>201807008</v>
      </c>
      <c r="C123" s="5">
        <v>43291</v>
      </c>
      <c r="D123" s="3">
        <v>20020</v>
      </c>
      <c r="E123" s="3"/>
      <c r="F123" s="3">
        <v>3020</v>
      </c>
      <c r="G123" s="3" t="str">
        <f>VLOOKUP(F123,商品!$B$4:$D$16,2,FALSE)</f>
        <v>バッグパック</v>
      </c>
      <c r="H123" s="4">
        <f>VLOOKUP(F123,商品!$B$4:$D$16,3,FALSE)</f>
        <v>8000</v>
      </c>
      <c r="I123" s="4">
        <v>50</v>
      </c>
      <c r="J123" s="4">
        <f t="shared" si="1"/>
        <v>400000</v>
      </c>
    </row>
    <row r="124" spans="2:10" x14ac:dyDescent="0.4">
      <c r="B124" s="3">
        <v>201807009</v>
      </c>
      <c r="C124" s="5">
        <v>43292</v>
      </c>
      <c r="D124" s="3">
        <v>10080</v>
      </c>
      <c r="E124" s="3"/>
      <c r="F124" s="3">
        <v>1040</v>
      </c>
      <c r="G124" s="3" t="str">
        <f>VLOOKUP(F124,商品!$B$4:$D$16,2,FALSE)</f>
        <v>ソフトテニスラケット（GW-8）</v>
      </c>
      <c r="H124" s="4">
        <f>VLOOKUP(F124,商品!$B$4:$D$16,3,FALSE)</f>
        <v>17400</v>
      </c>
      <c r="I124" s="4">
        <v>15</v>
      </c>
      <c r="J124" s="4">
        <f t="shared" si="1"/>
        <v>261000</v>
      </c>
    </row>
    <row r="125" spans="2:10" x14ac:dyDescent="0.4">
      <c r="B125" s="3">
        <v>201807010</v>
      </c>
      <c r="C125" s="5">
        <v>43292</v>
      </c>
      <c r="D125" s="3">
        <v>10020</v>
      </c>
      <c r="E125" s="3"/>
      <c r="F125" s="3">
        <v>1020</v>
      </c>
      <c r="G125" s="3" t="str">
        <f>VLOOKUP(F125,商品!$B$4:$D$16,2,FALSE)</f>
        <v>硬式テニスラケット（GC-V6)</v>
      </c>
      <c r="H125" s="4">
        <f>VLOOKUP(F125,商品!$B$4:$D$16,3,FALSE)</f>
        <v>19800</v>
      </c>
      <c r="I125" s="4">
        <v>25</v>
      </c>
      <c r="J125" s="4">
        <f t="shared" si="1"/>
        <v>495000</v>
      </c>
    </row>
    <row r="126" spans="2:10" x14ac:dyDescent="0.4">
      <c r="B126" s="3">
        <v>201807011</v>
      </c>
      <c r="C126" s="5">
        <v>43292</v>
      </c>
      <c r="D126" s="3">
        <v>10030</v>
      </c>
      <c r="E126" s="3"/>
      <c r="F126" s="3">
        <v>1010</v>
      </c>
      <c r="G126" s="3" t="str">
        <f>VLOOKUP(F126,商品!$B$4:$D$16,2,FALSE)</f>
        <v>硬式テニスラケット（GC-V8)</v>
      </c>
      <c r="H126" s="4">
        <f>VLOOKUP(F126,商品!$B$4:$D$16,3,FALSE)</f>
        <v>23000</v>
      </c>
      <c r="I126" s="4">
        <v>25</v>
      </c>
      <c r="J126" s="4">
        <f t="shared" si="1"/>
        <v>575000</v>
      </c>
    </row>
    <row r="127" spans="2:10" x14ac:dyDescent="0.4">
      <c r="B127" s="3">
        <v>201807012</v>
      </c>
      <c r="C127" s="5">
        <v>43293</v>
      </c>
      <c r="D127" s="3">
        <v>20020</v>
      </c>
      <c r="E127" s="3"/>
      <c r="F127" s="3">
        <v>2030</v>
      </c>
      <c r="G127" s="3" t="str">
        <f>VLOOKUP(F127,商品!$B$4:$D$16,2,FALSE)</f>
        <v>スカート（Ｍ）</v>
      </c>
      <c r="H127" s="4">
        <f>VLOOKUP(F127,商品!$B$4:$D$16,3,FALSE)</f>
        <v>5000</v>
      </c>
      <c r="I127" s="4">
        <v>3</v>
      </c>
      <c r="J127" s="4">
        <f t="shared" si="1"/>
        <v>15000</v>
      </c>
    </row>
    <row r="128" spans="2:10" x14ac:dyDescent="0.4">
      <c r="B128" s="3">
        <v>201807013</v>
      </c>
      <c r="C128" s="5">
        <v>43293</v>
      </c>
      <c r="D128" s="3">
        <v>20020</v>
      </c>
      <c r="E128" s="3"/>
      <c r="F128" s="3">
        <v>2030</v>
      </c>
      <c r="G128" s="3" t="str">
        <f>VLOOKUP(F128,商品!$B$4:$D$16,2,FALSE)</f>
        <v>スカート（Ｍ）</v>
      </c>
      <c r="H128" s="4">
        <f>VLOOKUP(F128,商品!$B$4:$D$16,3,FALSE)</f>
        <v>5000</v>
      </c>
      <c r="I128" s="4">
        <v>5</v>
      </c>
      <c r="J128" s="4">
        <f t="shared" si="1"/>
        <v>25000</v>
      </c>
    </row>
    <row r="129" spans="2:10" x14ac:dyDescent="0.4">
      <c r="B129" s="3">
        <v>201807014</v>
      </c>
      <c r="C129" s="5">
        <v>43293</v>
      </c>
      <c r="D129" s="3">
        <v>10070</v>
      </c>
      <c r="E129" s="3"/>
      <c r="F129" s="3">
        <v>3020</v>
      </c>
      <c r="G129" s="3" t="str">
        <f>VLOOKUP(F129,商品!$B$4:$D$16,2,FALSE)</f>
        <v>バッグパック</v>
      </c>
      <c r="H129" s="4">
        <f>VLOOKUP(F129,商品!$B$4:$D$16,3,FALSE)</f>
        <v>8000</v>
      </c>
      <c r="I129" s="4">
        <v>50</v>
      </c>
      <c r="J129" s="4">
        <f t="shared" si="1"/>
        <v>400000</v>
      </c>
    </row>
    <row r="130" spans="2:10" x14ac:dyDescent="0.4">
      <c r="B130" s="3">
        <v>201807015</v>
      </c>
      <c r="C130" s="5">
        <v>43298</v>
      </c>
      <c r="D130" s="3">
        <v>20030</v>
      </c>
      <c r="E130" s="3"/>
      <c r="F130" s="3">
        <v>2030</v>
      </c>
      <c r="G130" s="3" t="str">
        <f>VLOOKUP(F130,商品!$B$4:$D$16,2,FALSE)</f>
        <v>スカート（Ｍ）</v>
      </c>
      <c r="H130" s="4">
        <f>VLOOKUP(F130,商品!$B$4:$D$16,3,FALSE)</f>
        <v>5000</v>
      </c>
      <c r="I130" s="4">
        <v>5</v>
      </c>
      <c r="J130" s="4">
        <f t="shared" si="1"/>
        <v>25000</v>
      </c>
    </row>
    <row r="131" spans="2:10" x14ac:dyDescent="0.4">
      <c r="B131" s="3">
        <v>201807016</v>
      </c>
      <c r="C131" s="5">
        <v>43298</v>
      </c>
      <c r="D131" s="3">
        <v>10120</v>
      </c>
      <c r="E131" s="3"/>
      <c r="F131" s="3">
        <v>2030</v>
      </c>
      <c r="G131" s="3" t="str">
        <f>VLOOKUP(F131,商品!$B$4:$D$16,2,FALSE)</f>
        <v>スカート（Ｍ）</v>
      </c>
      <c r="H131" s="4">
        <f>VLOOKUP(F131,商品!$B$4:$D$16,3,FALSE)</f>
        <v>5000</v>
      </c>
      <c r="I131" s="4">
        <v>3</v>
      </c>
      <c r="J131" s="4">
        <f t="shared" si="1"/>
        <v>15000</v>
      </c>
    </row>
    <row r="132" spans="2:10" x14ac:dyDescent="0.4">
      <c r="B132" s="3">
        <v>201807017</v>
      </c>
      <c r="C132" s="5">
        <v>43300</v>
      </c>
      <c r="D132" s="3">
        <v>10080</v>
      </c>
      <c r="E132" s="3"/>
      <c r="F132" s="3">
        <v>2060</v>
      </c>
      <c r="G132" s="3" t="str">
        <f>VLOOKUP(F132,商品!$B$4:$D$16,2,FALSE)</f>
        <v>ハーフパンツ（Ｌ）</v>
      </c>
      <c r="H132" s="4">
        <f>VLOOKUP(F132,商品!$B$4:$D$16,3,FALSE)</f>
        <v>5700</v>
      </c>
      <c r="I132" s="4">
        <v>50</v>
      </c>
      <c r="J132" s="4">
        <f t="shared" si="1"/>
        <v>285000</v>
      </c>
    </row>
    <row r="133" spans="2:10" x14ac:dyDescent="0.4">
      <c r="B133" s="3">
        <v>201807018</v>
      </c>
      <c r="C133" s="5">
        <v>43301</v>
      </c>
      <c r="D133" s="3">
        <v>10180</v>
      </c>
      <c r="E133" s="3"/>
      <c r="F133" s="3">
        <v>2040</v>
      </c>
      <c r="G133" s="3" t="str">
        <f>VLOOKUP(F133,商品!$B$4:$D$16,2,FALSE)</f>
        <v>スカート（Ｌ）</v>
      </c>
      <c r="H133" s="4">
        <f>VLOOKUP(F133,商品!$B$4:$D$16,3,FALSE)</f>
        <v>5500</v>
      </c>
      <c r="I133" s="4">
        <v>2</v>
      </c>
      <c r="J133" s="4">
        <f t="shared" ref="J133:J167" si="2">H133*I133</f>
        <v>11000</v>
      </c>
    </row>
    <row r="134" spans="2:10" x14ac:dyDescent="0.4">
      <c r="B134" s="3">
        <v>201807019</v>
      </c>
      <c r="C134" s="5">
        <v>43304</v>
      </c>
      <c r="D134" s="3">
        <v>10190</v>
      </c>
      <c r="E134" s="3"/>
      <c r="F134" s="3">
        <v>1020</v>
      </c>
      <c r="G134" s="3" t="str">
        <f>VLOOKUP(F134,商品!$B$4:$D$16,2,FALSE)</f>
        <v>硬式テニスラケット（GC-V6)</v>
      </c>
      <c r="H134" s="4">
        <f>VLOOKUP(F134,商品!$B$4:$D$16,3,FALSE)</f>
        <v>19800</v>
      </c>
      <c r="I134" s="4">
        <v>20</v>
      </c>
      <c r="J134" s="4">
        <f t="shared" si="2"/>
        <v>396000</v>
      </c>
    </row>
    <row r="135" spans="2:10" x14ac:dyDescent="0.4">
      <c r="B135" s="3">
        <v>201807020</v>
      </c>
      <c r="C135" s="5">
        <v>43304</v>
      </c>
      <c r="D135" s="3">
        <v>10230</v>
      </c>
      <c r="E135" s="3"/>
      <c r="F135" s="3">
        <v>2020</v>
      </c>
      <c r="G135" s="3" t="str">
        <f>VLOOKUP(F135,商品!$B$4:$D$16,2,FALSE)</f>
        <v>ポロシャツ（Ｌ）</v>
      </c>
      <c r="H135" s="4">
        <f>VLOOKUP(F135,商品!$B$4:$D$16,3,FALSE)</f>
        <v>7200</v>
      </c>
      <c r="I135" s="4">
        <v>60</v>
      </c>
      <c r="J135" s="4">
        <f t="shared" si="2"/>
        <v>432000</v>
      </c>
    </row>
    <row r="136" spans="2:10" x14ac:dyDescent="0.4">
      <c r="B136" s="3">
        <v>201807021</v>
      </c>
      <c r="C136" s="5">
        <v>43304</v>
      </c>
      <c r="D136" s="3">
        <v>10140</v>
      </c>
      <c r="E136" s="3"/>
      <c r="F136" s="3">
        <v>2030</v>
      </c>
      <c r="G136" s="3" t="str">
        <f>VLOOKUP(F136,商品!$B$4:$D$16,2,FALSE)</f>
        <v>スカート（Ｍ）</v>
      </c>
      <c r="H136" s="4">
        <f>VLOOKUP(F136,商品!$B$4:$D$16,3,FALSE)</f>
        <v>5000</v>
      </c>
      <c r="I136" s="4">
        <v>5</v>
      </c>
      <c r="J136" s="4">
        <f t="shared" si="2"/>
        <v>25000</v>
      </c>
    </row>
    <row r="137" spans="2:10" x14ac:dyDescent="0.4">
      <c r="B137" s="3">
        <v>201807022</v>
      </c>
      <c r="C137" s="5">
        <v>43304</v>
      </c>
      <c r="D137" s="3">
        <v>10070</v>
      </c>
      <c r="E137" s="3"/>
      <c r="F137" s="3">
        <v>2010</v>
      </c>
      <c r="G137" s="3" t="str">
        <f>VLOOKUP(F137,商品!$B$4:$D$16,2,FALSE)</f>
        <v>ポロシャツ（Ｍ）</v>
      </c>
      <c r="H137" s="4">
        <f>VLOOKUP(F137,商品!$B$4:$D$16,3,FALSE)</f>
        <v>6800</v>
      </c>
      <c r="I137" s="4">
        <v>2</v>
      </c>
      <c r="J137" s="4">
        <f t="shared" si="2"/>
        <v>13600</v>
      </c>
    </row>
    <row r="138" spans="2:10" x14ac:dyDescent="0.4">
      <c r="B138" s="3">
        <v>201807023</v>
      </c>
      <c r="C138" s="5">
        <v>43307</v>
      </c>
      <c r="D138" s="3">
        <v>20030</v>
      </c>
      <c r="E138" s="3"/>
      <c r="F138" s="3">
        <v>1010</v>
      </c>
      <c r="G138" s="3" t="str">
        <f>VLOOKUP(F138,商品!$B$4:$D$16,2,FALSE)</f>
        <v>硬式テニスラケット（GC-V8)</v>
      </c>
      <c r="H138" s="4">
        <f>VLOOKUP(F138,商品!$B$4:$D$16,3,FALSE)</f>
        <v>23000</v>
      </c>
      <c r="I138" s="4">
        <v>16</v>
      </c>
      <c r="J138" s="4">
        <f t="shared" si="2"/>
        <v>368000</v>
      </c>
    </row>
    <row r="139" spans="2:10" x14ac:dyDescent="0.4">
      <c r="B139" s="3">
        <v>201807024</v>
      </c>
      <c r="C139" s="5">
        <v>43311</v>
      </c>
      <c r="D139" s="3">
        <v>10240</v>
      </c>
      <c r="E139" s="3"/>
      <c r="F139" s="3">
        <v>2030</v>
      </c>
      <c r="G139" s="3" t="str">
        <f>VLOOKUP(F139,商品!$B$4:$D$16,2,FALSE)</f>
        <v>スカート（Ｍ）</v>
      </c>
      <c r="H139" s="4">
        <f>VLOOKUP(F139,商品!$B$4:$D$16,3,FALSE)</f>
        <v>5000</v>
      </c>
      <c r="I139" s="4">
        <v>3</v>
      </c>
      <c r="J139" s="4">
        <f t="shared" si="2"/>
        <v>15000</v>
      </c>
    </row>
    <row r="140" spans="2:10" x14ac:dyDescent="0.4">
      <c r="B140" s="3">
        <v>201807025</v>
      </c>
      <c r="C140" s="5">
        <v>43312</v>
      </c>
      <c r="D140" s="3">
        <v>10070</v>
      </c>
      <c r="E140" s="3"/>
      <c r="F140" s="3">
        <v>2020</v>
      </c>
      <c r="G140" s="3" t="str">
        <f>VLOOKUP(F140,商品!$B$4:$D$16,2,FALSE)</f>
        <v>ポロシャツ（Ｌ）</v>
      </c>
      <c r="H140" s="4">
        <f>VLOOKUP(F140,商品!$B$4:$D$16,3,FALSE)</f>
        <v>7200</v>
      </c>
      <c r="I140" s="4">
        <v>10</v>
      </c>
      <c r="J140" s="4">
        <f t="shared" si="2"/>
        <v>72000</v>
      </c>
    </row>
    <row r="141" spans="2:10" x14ac:dyDescent="0.4">
      <c r="B141" s="3">
        <v>201808001</v>
      </c>
      <c r="C141" s="5">
        <v>43313</v>
      </c>
      <c r="D141" s="3">
        <v>10060</v>
      </c>
      <c r="E141" s="3"/>
      <c r="F141" s="3">
        <v>2020</v>
      </c>
      <c r="G141" s="3" t="str">
        <f>VLOOKUP(F141,商品!$B$4:$D$16,2,FALSE)</f>
        <v>ポロシャツ（Ｌ）</v>
      </c>
      <c r="H141" s="4">
        <f>VLOOKUP(F141,商品!$B$4:$D$16,3,FALSE)</f>
        <v>7200</v>
      </c>
      <c r="I141" s="4">
        <v>12</v>
      </c>
      <c r="J141" s="4">
        <f t="shared" si="2"/>
        <v>86400</v>
      </c>
    </row>
    <row r="142" spans="2:10" x14ac:dyDescent="0.4">
      <c r="B142" s="3">
        <v>201808002</v>
      </c>
      <c r="C142" s="5">
        <v>43318</v>
      </c>
      <c r="D142" s="3">
        <v>10220</v>
      </c>
      <c r="E142" s="3"/>
      <c r="F142" s="3">
        <v>3020</v>
      </c>
      <c r="G142" s="3" t="str">
        <f>VLOOKUP(F142,商品!$B$4:$D$16,2,FALSE)</f>
        <v>バッグパック</v>
      </c>
      <c r="H142" s="4">
        <f>VLOOKUP(F142,商品!$B$4:$D$16,3,FALSE)</f>
        <v>8000</v>
      </c>
      <c r="I142" s="4">
        <v>5</v>
      </c>
      <c r="J142" s="4">
        <f t="shared" si="2"/>
        <v>40000</v>
      </c>
    </row>
    <row r="143" spans="2:10" x14ac:dyDescent="0.4">
      <c r="B143" s="3">
        <v>201808003</v>
      </c>
      <c r="C143" s="5">
        <v>43318</v>
      </c>
      <c r="D143" s="3">
        <v>10030</v>
      </c>
      <c r="E143" s="3"/>
      <c r="F143" s="3">
        <v>2040</v>
      </c>
      <c r="G143" s="3" t="str">
        <f>VLOOKUP(F143,商品!$B$4:$D$16,2,FALSE)</f>
        <v>スカート（Ｌ）</v>
      </c>
      <c r="H143" s="4">
        <f>VLOOKUP(F143,商品!$B$4:$D$16,3,FALSE)</f>
        <v>5500</v>
      </c>
      <c r="I143" s="4">
        <v>15</v>
      </c>
      <c r="J143" s="4">
        <f t="shared" si="2"/>
        <v>82500</v>
      </c>
    </row>
    <row r="144" spans="2:10" x14ac:dyDescent="0.4">
      <c r="B144" s="3">
        <v>201808004</v>
      </c>
      <c r="C144" s="5">
        <v>43319</v>
      </c>
      <c r="D144" s="3">
        <v>20020</v>
      </c>
      <c r="E144" s="3"/>
      <c r="F144" s="3">
        <v>3010</v>
      </c>
      <c r="G144" s="3" t="str">
        <f>VLOOKUP(F144,商品!$B$4:$D$16,2,FALSE)</f>
        <v>ラケットバッグ</v>
      </c>
      <c r="H144" s="4">
        <f>VLOOKUP(F144,商品!$B$4:$D$16,3,FALSE)</f>
        <v>16000</v>
      </c>
      <c r="I144" s="4">
        <v>5</v>
      </c>
      <c r="J144" s="4">
        <f t="shared" si="2"/>
        <v>80000</v>
      </c>
    </row>
    <row r="145" spans="2:10" x14ac:dyDescent="0.4">
      <c r="B145" s="3">
        <v>201808005</v>
      </c>
      <c r="C145" s="5">
        <v>43319</v>
      </c>
      <c r="D145" s="3">
        <v>10010</v>
      </c>
      <c r="E145" s="3"/>
      <c r="F145" s="3">
        <v>1030</v>
      </c>
      <c r="G145" s="3" t="str">
        <f>VLOOKUP(F145,商品!$B$4:$D$16,2,FALSE)</f>
        <v>ソフトテニスラケット（GW-10）</v>
      </c>
      <c r="H145" s="4">
        <f>VLOOKUP(F145,商品!$B$4:$D$16,3,FALSE)</f>
        <v>21000</v>
      </c>
      <c r="I145" s="4">
        <v>15</v>
      </c>
      <c r="J145" s="4">
        <f t="shared" si="2"/>
        <v>315000</v>
      </c>
    </row>
    <row r="146" spans="2:10" x14ac:dyDescent="0.4">
      <c r="B146" s="3">
        <v>201808006</v>
      </c>
      <c r="C146" s="5">
        <v>43319</v>
      </c>
      <c r="D146" s="3">
        <v>10070</v>
      </c>
      <c r="E146" s="3"/>
      <c r="F146" s="3">
        <v>1040</v>
      </c>
      <c r="G146" s="3" t="str">
        <f>VLOOKUP(F146,商品!$B$4:$D$16,2,FALSE)</f>
        <v>ソフトテニスラケット（GW-8）</v>
      </c>
      <c r="H146" s="4">
        <f>VLOOKUP(F146,商品!$B$4:$D$16,3,FALSE)</f>
        <v>17400</v>
      </c>
      <c r="I146" s="4">
        <v>10</v>
      </c>
      <c r="J146" s="4">
        <f t="shared" si="2"/>
        <v>174000</v>
      </c>
    </row>
    <row r="147" spans="2:10" x14ac:dyDescent="0.4">
      <c r="B147" s="3">
        <v>201808007</v>
      </c>
      <c r="C147" s="5">
        <v>43320</v>
      </c>
      <c r="D147" s="3">
        <v>10040</v>
      </c>
      <c r="E147" s="3"/>
      <c r="F147" s="3">
        <v>2010</v>
      </c>
      <c r="G147" s="3" t="str">
        <f>VLOOKUP(F147,商品!$B$4:$D$16,2,FALSE)</f>
        <v>ポロシャツ（Ｍ）</v>
      </c>
      <c r="H147" s="4">
        <f>VLOOKUP(F147,商品!$B$4:$D$16,3,FALSE)</f>
        <v>6800</v>
      </c>
      <c r="I147" s="4">
        <v>6</v>
      </c>
      <c r="J147" s="4">
        <f t="shared" si="2"/>
        <v>40800</v>
      </c>
    </row>
    <row r="148" spans="2:10" x14ac:dyDescent="0.4">
      <c r="B148" s="3">
        <v>201808008</v>
      </c>
      <c r="C148" s="5">
        <v>43320</v>
      </c>
      <c r="D148" s="3">
        <v>10030</v>
      </c>
      <c r="E148" s="3"/>
      <c r="F148" s="3">
        <v>2050</v>
      </c>
      <c r="G148" s="3" t="str">
        <f>VLOOKUP(F148,商品!$B$4:$D$16,2,FALSE)</f>
        <v>ハーフパンツ（Ｍ）</v>
      </c>
      <c r="H148" s="4">
        <f>VLOOKUP(F148,商品!$B$4:$D$16,3,FALSE)</f>
        <v>5200</v>
      </c>
      <c r="I148" s="4">
        <v>10</v>
      </c>
      <c r="J148" s="4">
        <f t="shared" si="2"/>
        <v>52000</v>
      </c>
    </row>
    <row r="149" spans="2:10" x14ac:dyDescent="0.4">
      <c r="B149" s="3">
        <v>201808009</v>
      </c>
      <c r="C149" s="5">
        <v>43328</v>
      </c>
      <c r="D149" s="3">
        <v>20030</v>
      </c>
      <c r="E149" s="3"/>
      <c r="F149" s="3">
        <v>1020</v>
      </c>
      <c r="G149" s="3" t="str">
        <f>VLOOKUP(F149,商品!$B$4:$D$16,2,FALSE)</f>
        <v>硬式テニスラケット（GC-V6)</v>
      </c>
      <c r="H149" s="4">
        <f>VLOOKUP(F149,商品!$B$4:$D$16,3,FALSE)</f>
        <v>19800</v>
      </c>
      <c r="I149" s="4">
        <v>20</v>
      </c>
      <c r="J149" s="4">
        <f t="shared" si="2"/>
        <v>396000</v>
      </c>
    </row>
    <row r="150" spans="2:10" x14ac:dyDescent="0.4">
      <c r="B150" s="3">
        <v>201808010</v>
      </c>
      <c r="C150" s="5">
        <v>43328</v>
      </c>
      <c r="D150" s="3">
        <v>10090</v>
      </c>
      <c r="E150" s="3"/>
      <c r="F150" s="3">
        <v>2040</v>
      </c>
      <c r="G150" s="3" t="str">
        <f>VLOOKUP(F150,商品!$B$4:$D$16,2,FALSE)</f>
        <v>スカート（Ｌ）</v>
      </c>
      <c r="H150" s="4">
        <f>VLOOKUP(F150,商品!$B$4:$D$16,3,FALSE)</f>
        <v>5500</v>
      </c>
      <c r="I150" s="4">
        <v>5</v>
      </c>
      <c r="J150" s="4">
        <f t="shared" si="2"/>
        <v>27500</v>
      </c>
    </row>
    <row r="151" spans="2:10" x14ac:dyDescent="0.4">
      <c r="B151" s="3">
        <v>201808011</v>
      </c>
      <c r="C151" s="5">
        <v>43330</v>
      </c>
      <c r="D151" s="3">
        <v>10220</v>
      </c>
      <c r="E151" s="3"/>
      <c r="F151" s="3">
        <v>2050</v>
      </c>
      <c r="G151" s="3" t="str">
        <f>VLOOKUP(F151,商品!$B$4:$D$16,2,FALSE)</f>
        <v>ハーフパンツ（Ｍ）</v>
      </c>
      <c r="H151" s="4">
        <f>VLOOKUP(F151,商品!$B$4:$D$16,3,FALSE)</f>
        <v>5200</v>
      </c>
      <c r="I151" s="4">
        <v>12</v>
      </c>
      <c r="J151" s="4">
        <f t="shared" si="2"/>
        <v>62400</v>
      </c>
    </row>
    <row r="152" spans="2:10" x14ac:dyDescent="0.4">
      <c r="B152" s="3">
        <v>201808012</v>
      </c>
      <c r="C152" s="5">
        <v>43330</v>
      </c>
      <c r="D152" s="3">
        <v>10100</v>
      </c>
      <c r="E152" s="3"/>
      <c r="F152" s="3">
        <v>1010</v>
      </c>
      <c r="G152" s="3" t="str">
        <f>VLOOKUP(F152,商品!$B$4:$D$16,2,FALSE)</f>
        <v>硬式テニスラケット（GC-V8)</v>
      </c>
      <c r="H152" s="4">
        <f>VLOOKUP(F152,商品!$B$4:$D$16,3,FALSE)</f>
        <v>23000</v>
      </c>
      <c r="I152" s="4">
        <v>7</v>
      </c>
      <c r="J152" s="4">
        <f t="shared" si="2"/>
        <v>161000</v>
      </c>
    </row>
    <row r="153" spans="2:10" x14ac:dyDescent="0.4">
      <c r="B153" s="3">
        <v>201808013</v>
      </c>
      <c r="C153" s="5">
        <v>43336</v>
      </c>
      <c r="D153" s="3">
        <v>10060</v>
      </c>
      <c r="E153" s="3"/>
      <c r="F153" s="3">
        <v>3030</v>
      </c>
      <c r="G153" s="3" t="str">
        <f>VLOOKUP(F153,商品!$B$4:$D$16,2,FALSE)</f>
        <v>トートバッグ</v>
      </c>
      <c r="H153" s="4">
        <f>VLOOKUP(F153,商品!$B$4:$D$16,3,FALSE)</f>
        <v>9800</v>
      </c>
      <c r="I153" s="4">
        <v>5</v>
      </c>
      <c r="J153" s="4">
        <f t="shared" si="2"/>
        <v>49000</v>
      </c>
    </row>
    <row r="154" spans="2:10" x14ac:dyDescent="0.4">
      <c r="B154" s="3">
        <v>201808014</v>
      </c>
      <c r="C154" s="5">
        <v>43339</v>
      </c>
      <c r="D154" s="3">
        <v>10170</v>
      </c>
      <c r="E154" s="3"/>
      <c r="F154" s="3">
        <v>3010</v>
      </c>
      <c r="G154" s="3" t="str">
        <f>VLOOKUP(F154,商品!$B$4:$D$16,2,FALSE)</f>
        <v>ラケットバッグ</v>
      </c>
      <c r="H154" s="4">
        <f>VLOOKUP(F154,商品!$B$4:$D$16,3,FALSE)</f>
        <v>16000</v>
      </c>
      <c r="I154" s="4">
        <v>50</v>
      </c>
      <c r="J154" s="4">
        <f t="shared" si="2"/>
        <v>800000</v>
      </c>
    </row>
    <row r="155" spans="2:10" x14ac:dyDescent="0.4">
      <c r="B155" s="3">
        <v>201809001</v>
      </c>
      <c r="C155" s="5">
        <v>43339</v>
      </c>
      <c r="D155" s="3">
        <v>10110</v>
      </c>
      <c r="E155" s="3"/>
      <c r="F155" s="3">
        <v>1030</v>
      </c>
      <c r="G155" s="3" t="str">
        <f>VLOOKUP(F155,商品!$B$4:$D$16,2,FALSE)</f>
        <v>ソフトテニスラケット（GW-10）</v>
      </c>
      <c r="H155" s="4">
        <f>VLOOKUP(F155,商品!$B$4:$D$16,3,FALSE)</f>
        <v>21000</v>
      </c>
      <c r="I155" s="4">
        <v>5</v>
      </c>
      <c r="J155" s="4">
        <f t="shared" si="2"/>
        <v>105000</v>
      </c>
    </row>
    <row r="156" spans="2:10" x14ac:dyDescent="0.4">
      <c r="B156" s="3">
        <v>201809002</v>
      </c>
      <c r="C156" s="5">
        <v>43350</v>
      </c>
      <c r="D156" s="3">
        <v>10180</v>
      </c>
      <c r="E156" s="3"/>
      <c r="F156" s="3">
        <v>2030</v>
      </c>
      <c r="G156" s="3" t="str">
        <f>VLOOKUP(F156,商品!$B$4:$D$16,2,FALSE)</f>
        <v>スカート（Ｍ）</v>
      </c>
      <c r="H156" s="4">
        <f>VLOOKUP(F156,商品!$B$4:$D$16,3,FALSE)</f>
        <v>5000</v>
      </c>
      <c r="I156" s="4">
        <v>4</v>
      </c>
      <c r="J156" s="4">
        <f t="shared" si="2"/>
        <v>20000</v>
      </c>
    </row>
    <row r="157" spans="2:10" x14ac:dyDescent="0.4">
      <c r="B157" s="3">
        <v>201809003</v>
      </c>
      <c r="C157" s="5">
        <v>43353</v>
      </c>
      <c r="D157" s="3">
        <v>20020</v>
      </c>
      <c r="E157" s="3"/>
      <c r="F157" s="3">
        <v>3010</v>
      </c>
      <c r="G157" s="3" t="str">
        <f>VLOOKUP(F157,商品!$B$4:$D$16,2,FALSE)</f>
        <v>ラケットバッグ</v>
      </c>
      <c r="H157" s="4">
        <f>VLOOKUP(F157,商品!$B$4:$D$16,3,FALSE)</f>
        <v>16000</v>
      </c>
      <c r="I157" s="4">
        <v>12</v>
      </c>
      <c r="J157" s="4">
        <f t="shared" si="2"/>
        <v>192000</v>
      </c>
    </row>
    <row r="158" spans="2:10" x14ac:dyDescent="0.4">
      <c r="B158" s="3">
        <v>201809004</v>
      </c>
      <c r="C158" s="5">
        <v>43353</v>
      </c>
      <c r="D158" s="3">
        <v>30010</v>
      </c>
      <c r="E158" s="3"/>
      <c r="F158" s="3">
        <v>2020</v>
      </c>
      <c r="G158" s="3" t="str">
        <f>VLOOKUP(F158,商品!$B$4:$D$16,2,FALSE)</f>
        <v>ポロシャツ（Ｌ）</v>
      </c>
      <c r="H158" s="4">
        <f>VLOOKUP(F158,商品!$B$4:$D$16,3,FALSE)</f>
        <v>7200</v>
      </c>
      <c r="I158" s="4">
        <v>100</v>
      </c>
      <c r="J158" s="4">
        <f t="shared" si="2"/>
        <v>720000</v>
      </c>
    </row>
    <row r="159" spans="2:10" x14ac:dyDescent="0.4">
      <c r="B159" s="3">
        <v>201809005</v>
      </c>
      <c r="C159" s="5">
        <v>43353</v>
      </c>
      <c r="D159" s="3">
        <v>10050</v>
      </c>
      <c r="E159" s="3"/>
      <c r="F159" s="3">
        <v>3030</v>
      </c>
      <c r="G159" s="3" t="str">
        <f>VLOOKUP(F159,商品!$B$4:$D$16,2,FALSE)</f>
        <v>トートバッグ</v>
      </c>
      <c r="H159" s="4">
        <f>VLOOKUP(F159,商品!$B$4:$D$16,3,FALSE)</f>
        <v>9800</v>
      </c>
      <c r="I159" s="4">
        <v>6</v>
      </c>
      <c r="J159" s="4">
        <f t="shared" si="2"/>
        <v>58800</v>
      </c>
    </row>
    <row r="160" spans="2:10" x14ac:dyDescent="0.4">
      <c r="B160" s="3">
        <v>201809006</v>
      </c>
      <c r="C160" s="5">
        <v>43356</v>
      </c>
      <c r="D160" s="3">
        <v>10220</v>
      </c>
      <c r="E160" s="3"/>
      <c r="F160" s="3">
        <v>2050</v>
      </c>
      <c r="G160" s="3" t="str">
        <f>VLOOKUP(F160,商品!$B$4:$D$16,2,FALSE)</f>
        <v>ハーフパンツ（Ｍ）</v>
      </c>
      <c r="H160" s="4">
        <f>VLOOKUP(F160,商品!$B$4:$D$16,3,FALSE)</f>
        <v>5200</v>
      </c>
      <c r="I160" s="4">
        <v>15</v>
      </c>
      <c r="J160" s="4">
        <f t="shared" si="2"/>
        <v>78000</v>
      </c>
    </row>
    <row r="161" spans="2:10" x14ac:dyDescent="0.4">
      <c r="B161" s="3">
        <v>201809007</v>
      </c>
      <c r="C161" s="5">
        <v>43361</v>
      </c>
      <c r="D161" s="3">
        <v>10090</v>
      </c>
      <c r="E161" s="3"/>
      <c r="F161" s="3">
        <v>1020</v>
      </c>
      <c r="G161" s="3" t="str">
        <f>VLOOKUP(F161,商品!$B$4:$D$16,2,FALSE)</f>
        <v>硬式テニスラケット（GC-V6)</v>
      </c>
      <c r="H161" s="4">
        <f>VLOOKUP(F161,商品!$B$4:$D$16,3,FALSE)</f>
        <v>19800</v>
      </c>
      <c r="I161" s="4">
        <v>5</v>
      </c>
      <c r="J161" s="4">
        <f t="shared" si="2"/>
        <v>99000</v>
      </c>
    </row>
    <row r="162" spans="2:10" x14ac:dyDescent="0.4">
      <c r="B162" s="3">
        <v>201809008</v>
      </c>
      <c r="C162" s="5">
        <v>43361</v>
      </c>
      <c r="D162" s="3">
        <v>10230</v>
      </c>
      <c r="E162" s="3"/>
      <c r="F162" s="3">
        <v>2050</v>
      </c>
      <c r="G162" s="3" t="str">
        <f>VLOOKUP(F162,商品!$B$4:$D$16,2,FALSE)</f>
        <v>ハーフパンツ（Ｍ）</v>
      </c>
      <c r="H162" s="4">
        <f>VLOOKUP(F162,商品!$B$4:$D$16,3,FALSE)</f>
        <v>5200</v>
      </c>
      <c r="I162" s="4">
        <v>10</v>
      </c>
      <c r="J162" s="4">
        <f t="shared" si="2"/>
        <v>52000</v>
      </c>
    </row>
    <row r="163" spans="2:10" x14ac:dyDescent="0.4">
      <c r="B163" s="3">
        <v>201809009</v>
      </c>
      <c r="C163" s="5">
        <v>43364</v>
      </c>
      <c r="D163" s="3">
        <v>10210</v>
      </c>
      <c r="E163" s="3"/>
      <c r="F163" s="3">
        <v>2060</v>
      </c>
      <c r="G163" s="3" t="str">
        <f>VLOOKUP(F163,商品!$B$4:$D$16,2,FALSE)</f>
        <v>ハーフパンツ（Ｌ）</v>
      </c>
      <c r="H163" s="4">
        <f>VLOOKUP(F163,商品!$B$4:$D$16,3,FALSE)</f>
        <v>5700</v>
      </c>
      <c r="I163" s="4">
        <v>50</v>
      </c>
      <c r="J163" s="4">
        <f t="shared" si="2"/>
        <v>285000</v>
      </c>
    </row>
    <row r="164" spans="2:10" x14ac:dyDescent="0.4">
      <c r="B164" s="3">
        <v>201809010</v>
      </c>
      <c r="C164" s="5">
        <v>43368</v>
      </c>
      <c r="D164" s="3">
        <v>10020</v>
      </c>
      <c r="E164" s="3"/>
      <c r="F164" s="3">
        <v>2010</v>
      </c>
      <c r="G164" s="3" t="str">
        <f>VLOOKUP(F164,商品!$B$4:$D$16,2,FALSE)</f>
        <v>ポロシャツ（Ｍ）</v>
      </c>
      <c r="H164" s="4">
        <f>VLOOKUP(F164,商品!$B$4:$D$16,3,FALSE)</f>
        <v>6800</v>
      </c>
      <c r="I164" s="4">
        <v>5</v>
      </c>
      <c r="J164" s="4">
        <f t="shared" si="2"/>
        <v>34000</v>
      </c>
    </row>
    <row r="165" spans="2:10" x14ac:dyDescent="0.4">
      <c r="B165" s="3">
        <v>201809011</v>
      </c>
      <c r="C165" s="5">
        <v>43368</v>
      </c>
      <c r="D165" s="3">
        <v>40020</v>
      </c>
      <c r="E165" s="3"/>
      <c r="F165" s="3">
        <v>1040</v>
      </c>
      <c r="G165" s="3" t="str">
        <f>VLOOKUP(F165,商品!$B$4:$D$16,2,FALSE)</f>
        <v>ソフトテニスラケット（GW-8）</v>
      </c>
      <c r="H165" s="4">
        <f>VLOOKUP(F165,商品!$B$4:$D$16,3,FALSE)</f>
        <v>17400</v>
      </c>
      <c r="I165" s="4">
        <v>4</v>
      </c>
      <c r="J165" s="4">
        <f t="shared" si="2"/>
        <v>69600</v>
      </c>
    </row>
    <row r="166" spans="2:10" x14ac:dyDescent="0.4">
      <c r="B166" s="3">
        <v>201809012</v>
      </c>
      <c r="C166" s="5">
        <v>43370</v>
      </c>
      <c r="D166" s="3">
        <v>10180</v>
      </c>
      <c r="E166" s="3"/>
      <c r="F166" s="3">
        <v>1030</v>
      </c>
      <c r="G166" s="3" t="str">
        <f>VLOOKUP(F166,商品!$B$4:$D$16,2,FALSE)</f>
        <v>ソフトテニスラケット（GW-10）</v>
      </c>
      <c r="H166" s="4">
        <f>VLOOKUP(F166,商品!$B$4:$D$16,3,FALSE)</f>
        <v>21000</v>
      </c>
      <c r="I166" s="4">
        <v>10</v>
      </c>
      <c r="J166" s="4">
        <f t="shared" si="2"/>
        <v>210000</v>
      </c>
    </row>
    <row r="167" spans="2:10" x14ac:dyDescent="0.4">
      <c r="B167" s="3">
        <v>201809013</v>
      </c>
      <c r="C167" s="5">
        <v>43371</v>
      </c>
      <c r="D167" s="3">
        <v>30020</v>
      </c>
      <c r="E167" s="3"/>
      <c r="F167" s="3">
        <v>2040</v>
      </c>
      <c r="G167" s="3" t="str">
        <f>VLOOKUP(F167,商品!$B$4:$D$16,2,FALSE)</f>
        <v>スカート（Ｌ）</v>
      </c>
      <c r="H167" s="4">
        <f>VLOOKUP(F167,商品!$B$4:$D$16,3,FALSE)</f>
        <v>5500</v>
      </c>
      <c r="I167" s="4">
        <v>2</v>
      </c>
      <c r="J167" s="4">
        <f t="shared" si="2"/>
        <v>11000</v>
      </c>
    </row>
  </sheetData>
  <phoneticPr fontId="2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G35"/>
  <sheetViews>
    <sheetView workbookViewId="0"/>
  </sheetViews>
  <sheetFormatPr defaultRowHeight="18.75" x14ac:dyDescent="0.4"/>
  <cols>
    <col min="1" max="1" width="2.625" customWidth="1"/>
    <col min="2" max="2" width="14" customWidth="1"/>
    <col min="3" max="3" width="21.375" bestFit="1" customWidth="1"/>
    <col min="4" max="4" width="9.375" bestFit="1" customWidth="1"/>
    <col min="5" max="5" width="35.5" bestFit="1" customWidth="1"/>
    <col min="6" max="6" width="21.625" bestFit="1" customWidth="1"/>
    <col min="7" max="7" width="14.75" bestFit="1" customWidth="1"/>
  </cols>
  <sheetData>
    <row r="1" spans="2:7" ht="24" x14ac:dyDescent="0.4">
      <c r="B1" s="2" t="s">
        <v>29</v>
      </c>
    </row>
    <row r="3" spans="2:7" x14ac:dyDescent="0.4">
      <c r="B3" s="8" t="s">
        <v>2</v>
      </c>
      <c r="C3" s="8" t="s">
        <v>3</v>
      </c>
      <c r="D3" s="8" t="s">
        <v>145</v>
      </c>
      <c r="E3" s="8" t="s">
        <v>146</v>
      </c>
      <c r="F3" s="8" t="s">
        <v>147</v>
      </c>
      <c r="G3" s="8" t="s">
        <v>30</v>
      </c>
    </row>
    <row r="4" spans="2:7" x14ac:dyDescent="0.4">
      <c r="B4" s="3">
        <v>10010</v>
      </c>
      <c r="C4" s="10" t="s">
        <v>164</v>
      </c>
      <c r="D4" s="3" t="s">
        <v>31</v>
      </c>
      <c r="E4" s="3" t="s">
        <v>32</v>
      </c>
      <c r="F4" s="3" t="s">
        <v>33</v>
      </c>
      <c r="G4" s="3" t="s">
        <v>34</v>
      </c>
    </row>
    <row r="5" spans="2:7" x14ac:dyDescent="0.4">
      <c r="B5" s="3">
        <v>10020</v>
      </c>
      <c r="C5" s="10" t="s">
        <v>169</v>
      </c>
      <c r="D5" s="3" t="s">
        <v>31</v>
      </c>
      <c r="E5" s="3" t="s">
        <v>35</v>
      </c>
      <c r="F5" s="3" t="s">
        <v>36</v>
      </c>
      <c r="G5" s="3" t="s">
        <v>37</v>
      </c>
    </row>
    <row r="6" spans="2:7" x14ac:dyDescent="0.4">
      <c r="B6" s="3">
        <v>10030</v>
      </c>
      <c r="C6" s="10" t="s">
        <v>170</v>
      </c>
      <c r="D6" s="3" t="s">
        <v>38</v>
      </c>
      <c r="E6" s="3" t="s">
        <v>39</v>
      </c>
      <c r="F6" s="3" t="s">
        <v>40</v>
      </c>
      <c r="G6" s="3" t="s">
        <v>41</v>
      </c>
    </row>
    <row r="7" spans="2:7" x14ac:dyDescent="0.4">
      <c r="B7" s="3">
        <v>10040</v>
      </c>
      <c r="C7" s="10" t="s">
        <v>166</v>
      </c>
      <c r="D7" s="3" t="s">
        <v>42</v>
      </c>
      <c r="E7" s="3" t="s">
        <v>43</v>
      </c>
      <c r="F7" s="3"/>
      <c r="G7" s="3" t="s">
        <v>44</v>
      </c>
    </row>
    <row r="8" spans="2:7" x14ac:dyDescent="0.4">
      <c r="B8" s="3">
        <v>10050</v>
      </c>
      <c r="C8" s="10" t="s">
        <v>14</v>
      </c>
      <c r="D8" s="3" t="s">
        <v>45</v>
      </c>
      <c r="E8" s="3" t="s">
        <v>46</v>
      </c>
      <c r="F8" s="3" t="s">
        <v>47</v>
      </c>
      <c r="G8" s="3" t="s">
        <v>48</v>
      </c>
    </row>
    <row r="9" spans="2:7" x14ac:dyDescent="0.4">
      <c r="B9" s="3">
        <v>10060</v>
      </c>
      <c r="C9" s="10" t="s">
        <v>17</v>
      </c>
      <c r="D9" s="3" t="s">
        <v>49</v>
      </c>
      <c r="E9" s="3" t="s">
        <v>50</v>
      </c>
      <c r="F9" s="3" t="s">
        <v>51</v>
      </c>
      <c r="G9" s="3" t="s">
        <v>52</v>
      </c>
    </row>
    <row r="10" spans="2:7" x14ac:dyDescent="0.4">
      <c r="B10" s="3">
        <v>10070</v>
      </c>
      <c r="C10" s="10" t="s">
        <v>162</v>
      </c>
      <c r="D10" s="3" t="s">
        <v>53</v>
      </c>
      <c r="E10" s="3" t="s">
        <v>54</v>
      </c>
      <c r="F10" s="3" t="s">
        <v>55</v>
      </c>
      <c r="G10" s="3" t="s">
        <v>56</v>
      </c>
    </row>
    <row r="11" spans="2:7" x14ac:dyDescent="0.4">
      <c r="B11" s="3">
        <v>10080</v>
      </c>
      <c r="C11" s="10" t="s">
        <v>18</v>
      </c>
      <c r="D11" s="3" t="s">
        <v>31</v>
      </c>
      <c r="E11" s="3" t="s">
        <v>32</v>
      </c>
      <c r="F11" s="3" t="s">
        <v>57</v>
      </c>
      <c r="G11" s="3" t="s">
        <v>58</v>
      </c>
    </row>
    <row r="12" spans="2:7" x14ac:dyDescent="0.4">
      <c r="B12" s="3">
        <v>10090</v>
      </c>
      <c r="C12" s="10" t="s">
        <v>23</v>
      </c>
      <c r="D12" s="3" t="s">
        <v>59</v>
      </c>
      <c r="E12" s="3" t="s">
        <v>60</v>
      </c>
      <c r="F12" s="3" t="s">
        <v>61</v>
      </c>
      <c r="G12" s="3" t="s">
        <v>62</v>
      </c>
    </row>
    <row r="13" spans="2:7" x14ac:dyDescent="0.4">
      <c r="B13" s="3">
        <v>10100</v>
      </c>
      <c r="C13" s="10" t="s">
        <v>19</v>
      </c>
      <c r="D13" s="3" t="s">
        <v>63</v>
      </c>
      <c r="E13" s="3" t="s">
        <v>64</v>
      </c>
      <c r="F13" s="3" t="s">
        <v>65</v>
      </c>
      <c r="G13" s="3" t="s">
        <v>66</v>
      </c>
    </row>
    <row r="14" spans="2:7" x14ac:dyDescent="0.4">
      <c r="B14" s="3">
        <v>10110</v>
      </c>
      <c r="C14" s="10" t="s">
        <v>171</v>
      </c>
      <c r="D14" s="3" t="s">
        <v>67</v>
      </c>
      <c r="E14" s="3" t="s">
        <v>68</v>
      </c>
      <c r="F14" s="3" t="s">
        <v>69</v>
      </c>
      <c r="G14" s="3" t="s">
        <v>70</v>
      </c>
    </row>
    <row r="15" spans="2:7" x14ac:dyDescent="0.4">
      <c r="B15" s="3">
        <v>10120</v>
      </c>
      <c r="C15" s="10" t="s">
        <v>13</v>
      </c>
      <c r="D15" s="3" t="s">
        <v>71</v>
      </c>
      <c r="E15" s="3" t="s">
        <v>72</v>
      </c>
      <c r="F15" s="3" t="s">
        <v>73</v>
      </c>
      <c r="G15" s="3" t="s">
        <v>74</v>
      </c>
    </row>
    <row r="16" spans="2:7" x14ac:dyDescent="0.4">
      <c r="B16" s="3">
        <v>10130</v>
      </c>
      <c r="C16" s="10" t="s">
        <v>172</v>
      </c>
      <c r="D16" s="3" t="s">
        <v>75</v>
      </c>
      <c r="E16" s="3" t="s">
        <v>76</v>
      </c>
      <c r="F16" s="3" t="s">
        <v>77</v>
      </c>
      <c r="G16" s="3" t="s">
        <v>78</v>
      </c>
    </row>
    <row r="17" spans="2:7" x14ac:dyDescent="0.4">
      <c r="B17" s="3">
        <v>10140</v>
      </c>
      <c r="C17" s="10" t="s">
        <v>173</v>
      </c>
      <c r="D17" s="3" t="s">
        <v>79</v>
      </c>
      <c r="E17" s="3" t="s">
        <v>80</v>
      </c>
      <c r="F17" s="3"/>
      <c r="G17" s="3" t="s">
        <v>81</v>
      </c>
    </row>
    <row r="18" spans="2:7" x14ac:dyDescent="0.4">
      <c r="B18" s="3">
        <v>10150</v>
      </c>
      <c r="C18" s="10" t="s">
        <v>21</v>
      </c>
      <c r="D18" s="3" t="s">
        <v>82</v>
      </c>
      <c r="E18" s="3" t="s">
        <v>83</v>
      </c>
      <c r="F18" s="3" t="s">
        <v>84</v>
      </c>
      <c r="G18" s="3" t="s">
        <v>85</v>
      </c>
    </row>
    <row r="19" spans="2:7" x14ac:dyDescent="0.4">
      <c r="B19" s="3">
        <v>10160</v>
      </c>
      <c r="C19" s="10" t="s">
        <v>25</v>
      </c>
      <c r="D19" s="3" t="s">
        <v>86</v>
      </c>
      <c r="E19" s="3" t="s">
        <v>87</v>
      </c>
      <c r="F19" s="3"/>
      <c r="G19" s="3" t="s">
        <v>88</v>
      </c>
    </row>
    <row r="20" spans="2:7" x14ac:dyDescent="0.4">
      <c r="B20" s="3">
        <v>10170</v>
      </c>
      <c r="C20" s="10" t="s">
        <v>22</v>
      </c>
      <c r="D20" s="3" t="s">
        <v>89</v>
      </c>
      <c r="E20" s="3" t="s">
        <v>90</v>
      </c>
      <c r="F20" s="3" t="s">
        <v>91</v>
      </c>
      <c r="G20" s="3" t="s">
        <v>92</v>
      </c>
    </row>
    <row r="21" spans="2:7" x14ac:dyDescent="0.4">
      <c r="B21" s="3">
        <v>10180</v>
      </c>
      <c r="C21" s="10" t="s">
        <v>15</v>
      </c>
      <c r="D21" s="3" t="s">
        <v>93</v>
      </c>
      <c r="E21" s="3" t="s">
        <v>94</v>
      </c>
      <c r="F21" s="3"/>
      <c r="G21" s="3" t="s">
        <v>95</v>
      </c>
    </row>
    <row r="22" spans="2:7" x14ac:dyDescent="0.4">
      <c r="B22" s="3">
        <v>10190</v>
      </c>
      <c r="C22" s="10" t="s">
        <v>163</v>
      </c>
      <c r="D22" s="3" t="s">
        <v>96</v>
      </c>
      <c r="E22" s="3" t="s">
        <v>97</v>
      </c>
      <c r="F22" s="3" t="s">
        <v>165</v>
      </c>
      <c r="G22" s="3" t="s">
        <v>98</v>
      </c>
    </row>
    <row r="23" spans="2:7" x14ac:dyDescent="0.4">
      <c r="B23" s="3">
        <v>10200</v>
      </c>
      <c r="C23" s="10" t="s">
        <v>167</v>
      </c>
      <c r="D23" s="3" t="s">
        <v>99</v>
      </c>
      <c r="E23" s="3" t="s">
        <v>100</v>
      </c>
      <c r="F23" s="3" t="s">
        <v>101</v>
      </c>
      <c r="G23" s="3" t="s">
        <v>102</v>
      </c>
    </row>
    <row r="24" spans="2:7" x14ac:dyDescent="0.4">
      <c r="B24" s="3">
        <v>10210</v>
      </c>
      <c r="C24" s="10" t="s">
        <v>174</v>
      </c>
      <c r="D24" s="3" t="s">
        <v>103</v>
      </c>
      <c r="E24" s="3" t="s">
        <v>104</v>
      </c>
      <c r="F24" s="3" t="s">
        <v>105</v>
      </c>
      <c r="G24" s="3" t="s">
        <v>106</v>
      </c>
    </row>
    <row r="25" spans="2:7" x14ac:dyDescent="0.4">
      <c r="B25" s="3">
        <v>10220</v>
      </c>
      <c r="C25" s="10" t="s">
        <v>175</v>
      </c>
      <c r="D25" s="3" t="s">
        <v>107</v>
      </c>
      <c r="E25" s="3" t="s">
        <v>108</v>
      </c>
      <c r="F25" s="3" t="s">
        <v>109</v>
      </c>
      <c r="G25" s="3" t="s">
        <v>110</v>
      </c>
    </row>
    <row r="26" spans="2:7" x14ac:dyDescent="0.4">
      <c r="B26" s="3">
        <v>10230</v>
      </c>
      <c r="C26" s="10" t="s">
        <v>24</v>
      </c>
      <c r="D26" s="3" t="s">
        <v>111</v>
      </c>
      <c r="E26" s="3" t="s">
        <v>112</v>
      </c>
      <c r="F26" s="3"/>
      <c r="G26" s="3" t="s">
        <v>113</v>
      </c>
    </row>
    <row r="27" spans="2:7" x14ac:dyDescent="0.4">
      <c r="B27" s="3">
        <v>10240</v>
      </c>
      <c r="C27" s="10" t="s">
        <v>10</v>
      </c>
      <c r="D27" s="3" t="s">
        <v>114</v>
      </c>
      <c r="E27" s="3" t="s">
        <v>115</v>
      </c>
      <c r="F27" s="3" t="s">
        <v>116</v>
      </c>
      <c r="G27" s="3" t="s">
        <v>117</v>
      </c>
    </row>
    <row r="28" spans="2:7" x14ac:dyDescent="0.4">
      <c r="B28" s="3">
        <v>10250</v>
      </c>
      <c r="C28" s="10" t="s">
        <v>20</v>
      </c>
      <c r="D28" s="3" t="s">
        <v>118</v>
      </c>
      <c r="E28" s="3" t="s">
        <v>119</v>
      </c>
      <c r="F28" s="3" t="s">
        <v>120</v>
      </c>
      <c r="G28" s="3" t="s">
        <v>121</v>
      </c>
    </row>
    <row r="29" spans="2:7" x14ac:dyDescent="0.4">
      <c r="B29" s="3">
        <v>20020</v>
      </c>
      <c r="C29" s="10" t="s">
        <v>9</v>
      </c>
      <c r="D29" s="3" t="s">
        <v>122</v>
      </c>
      <c r="E29" s="3" t="s">
        <v>123</v>
      </c>
      <c r="F29" s="3"/>
      <c r="G29" s="3" t="s">
        <v>124</v>
      </c>
    </row>
    <row r="30" spans="2:7" x14ac:dyDescent="0.4">
      <c r="B30" s="3">
        <v>20030</v>
      </c>
      <c r="C30" s="10" t="s">
        <v>176</v>
      </c>
      <c r="D30" s="3" t="s">
        <v>125</v>
      </c>
      <c r="E30" s="3" t="s">
        <v>126</v>
      </c>
      <c r="F30" s="3"/>
      <c r="G30" s="3" t="s">
        <v>127</v>
      </c>
    </row>
    <row r="31" spans="2:7" x14ac:dyDescent="0.4">
      <c r="B31" s="3">
        <v>20040</v>
      </c>
      <c r="C31" s="10" t="s">
        <v>11</v>
      </c>
      <c r="D31" s="3" t="s">
        <v>128</v>
      </c>
      <c r="E31" s="3" t="s">
        <v>129</v>
      </c>
      <c r="F31" s="3" t="s">
        <v>130</v>
      </c>
      <c r="G31" s="3" t="s">
        <v>131</v>
      </c>
    </row>
    <row r="32" spans="2:7" x14ac:dyDescent="0.4">
      <c r="B32" s="3">
        <v>30010</v>
      </c>
      <c r="C32" s="10" t="s">
        <v>12</v>
      </c>
      <c r="D32" s="3" t="s">
        <v>132</v>
      </c>
      <c r="E32" s="3" t="s">
        <v>133</v>
      </c>
      <c r="F32" s="3" t="s">
        <v>134</v>
      </c>
      <c r="G32" s="3" t="s">
        <v>135</v>
      </c>
    </row>
    <row r="33" spans="2:7" x14ac:dyDescent="0.4">
      <c r="B33" s="3">
        <v>30020</v>
      </c>
      <c r="C33" s="10" t="s">
        <v>26</v>
      </c>
      <c r="D33" s="3" t="s">
        <v>136</v>
      </c>
      <c r="E33" s="3" t="s">
        <v>137</v>
      </c>
      <c r="F33" s="3"/>
      <c r="G33" s="3" t="s">
        <v>138</v>
      </c>
    </row>
    <row r="34" spans="2:7" x14ac:dyDescent="0.4">
      <c r="B34" s="3">
        <v>40010</v>
      </c>
      <c r="C34" s="10" t="s">
        <v>16</v>
      </c>
      <c r="D34" s="3" t="s">
        <v>139</v>
      </c>
      <c r="E34" s="3" t="s">
        <v>140</v>
      </c>
      <c r="F34" s="3"/>
      <c r="G34" s="3" t="s">
        <v>141</v>
      </c>
    </row>
    <row r="35" spans="2:7" x14ac:dyDescent="0.4">
      <c r="B35" s="3">
        <v>40020</v>
      </c>
      <c r="C35" s="10" t="s">
        <v>27</v>
      </c>
      <c r="D35" s="3" t="s">
        <v>142</v>
      </c>
      <c r="E35" s="3" t="s">
        <v>143</v>
      </c>
      <c r="F35" s="3"/>
      <c r="G35" s="3" t="s">
        <v>144</v>
      </c>
    </row>
  </sheetData>
  <sortState ref="B4:C35">
    <sortCondition ref="B3"/>
  </sortState>
  <phoneticPr fontId="2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D16"/>
  <sheetViews>
    <sheetView workbookViewId="0"/>
  </sheetViews>
  <sheetFormatPr defaultRowHeight="18.75" x14ac:dyDescent="0.4"/>
  <cols>
    <col min="1" max="1" width="2.625" customWidth="1"/>
    <col min="2" max="2" width="11" bestFit="1" customWidth="1"/>
    <col min="3" max="3" width="32" bestFit="1" customWidth="1"/>
    <col min="4" max="4" width="10.375" customWidth="1"/>
  </cols>
  <sheetData>
    <row r="1" spans="2:4" ht="24" x14ac:dyDescent="0.4">
      <c r="B1" s="1" t="s">
        <v>28</v>
      </c>
    </row>
    <row r="3" spans="2:4" x14ac:dyDescent="0.4">
      <c r="B3" s="7" t="s">
        <v>4</v>
      </c>
      <c r="C3" s="7" t="s">
        <v>5</v>
      </c>
      <c r="D3" s="7" t="s">
        <v>6</v>
      </c>
    </row>
    <row r="4" spans="2:4" x14ac:dyDescent="0.4">
      <c r="B4" s="3">
        <v>1010</v>
      </c>
      <c r="C4" s="3" t="s">
        <v>149</v>
      </c>
      <c r="D4" s="4">
        <v>23000</v>
      </c>
    </row>
    <row r="5" spans="2:4" x14ac:dyDescent="0.4">
      <c r="B5" s="3">
        <v>1020</v>
      </c>
      <c r="C5" s="3" t="s">
        <v>150</v>
      </c>
      <c r="D5" s="4">
        <v>19800</v>
      </c>
    </row>
    <row r="6" spans="2:4" x14ac:dyDescent="0.4">
      <c r="B6" s="3">
        <v>1030</v>
      </c>
      <c r="C6" s="3" t="s">
        <v>151</v>
      </c>
      <c r="D6" s="4">
        <v>21000</v>
      </c>
    </row>
    <row r="7" spans="2:4" x14ac:dyDescent="0.4">
      <c r="B7" s="3">
        <v>1040</v>
      </c>
      <c r="C7" s="3" t="s">
        <v>152</v>
      </c>
      <c r="D7" s="4">
        <v>17400</v>
      </c>
    </row>
    <row r="8" spans="2:4" x14ac:dyDescent="0.4">
      <c r="B8" s="3">
        <v>2010</v>
      </c>
      <c r="C8" s="3" t="s">
        <v>153</v>
      </c>
      <c r="D8" s="4">
        <v>6800</v>
      </c>
    </row>
    <row r="9" spans="2:4" x14ac:dyDescent="0.4">
      <c r="B9" s="3">
        <v>2020</v>
      </c>
      <c r="C9" s="3" t="s">
        <v>154</v>
      </c>
      <c r="D9" s="4">
        <v>7200</v>
      </c>
    </row>
    <row r="10" spans="2:4" x14ac:dyDescent="0.4">
      <c r="B10" s="3">
        <v>2030</v>
      </c>
      <c r="C10" s="3" t="s">
        <v>155</v>
      </c>
      <c r="D10" s="4">
        <v>5000</v>
      </c>
    </row>
    <row r="11" spans="2:4" x14ac:dyDescent="0.4">
      <c r="B11" s="3">
        <v>2040</v>
      </c>
      <c r="C11" s="3" t="s">
        <v>156</v>
      </c>
      <c r="D11" s="4">
        <v>5500</v>
      </c>
    </row>
    <row r="12" spans="2:4" x14ac:dyDescent="0.4">
      <c r="B12" s="3">
        <v>2050</v>
      </c>
      <c r="C12" s="3" t="s">
        <v>157</v>
      </c>
      <c r="D12" s="4">
        <v>5200</v>
      </c>
    </row>
    <row r="13" spans="2:4" x14ac:dyDescent="0.4">
      <c r="B13" s="3">
        <v>2060</v>
      </c>
      <c r="C13" s="3" t="s">
        <v>158</v>
      </c>
      <c r="D13" s="4">
        <v>5700</v>
      </c>
    </row>
    <row r="14" spans="2:4" x14ac:dyDescent="0.4">
      <c r="B14" s="3">
        <v>3010</v>
      </c>
      <c r="C14" s="3" t="s">
        <v>159</v>
      </c>
      <c r="D14" s="4">
        <v>16000</v>
      </c>
    </row>
    <row r="15" spans="2:4" x14ac:dyDescent="0.4">
      <c r="B15" s="3">
        <v>3020</v>
      </c>
      <c r="C15" s="3" t="s">
        <v>160</v>
      </c>
      <c r="D15" s="4">
        <v>8000</v>
      </c>
    </row>
    <row r="16" spans="2:4" x14ac:dyDescent="0.4">
      <c r="B16" s="3">
        <v>3030</v>
      </c>
      <c r="C16" s="3" t="s">
        <v>161</v>
      </c>
      <c r="D16" s="4">
        <v>9800</v>
      </c>
    </row>
  </sheetData>
  <sortState ref="B4:D16">
    <sortCondition ref="B3"/>
  </sortState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売上</vt:lpstr>
      <vt:lpstr>得意先</vt:lpstr>
      <vt:lpstr>商品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2018-09-04T06:28:05Z</dcterms:created>
  <dcterms:modified xsi:type="dcterms:W3CDTF">2018-09-04T06:28:08Z</dcterms:modified>
</cp:coreProperties>
</file>