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/>
  <xr:revisionPtr revIDLastSave="0" documentId="10_ncr:8100000_{3B3B9D11-8ABD-4C85-9412-07B1EF5214F7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請求書" sheetId="1" r:id="rId1"/>
    <sheet name="顧客リスト" sheetId="5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9" i="1"/>
  <c r="F20" i="1" l="1"/>
  <c r="F21" i="1"/>
  <c r="F22" i="1"/>
  <c r="F23" i="1"/>
  <c r="F24" i="1"/>
  <c r="F25" i="1"/>
  <c r="F17" i="1"/>
  <c r="F18" i="1"/>
  <c r="F19" i="1"/>
  <c r="F16" i="1"/>
  <c r="F26" i="1" l="1"/>
  <c r="F27" i="1" s="1"/>
  <c r="C8" i="1" s="1"/>
</calcChain>
</file>

<file path=xl/sharedStrings.xml><?xml version="1.0" encoding="utf-8"?>
<sst xmlns="http://schemas.openxmlformats.org/spreadsheetml/2006/main" count="147" uniqueCount="132">
  <si>
    <t>発行日</t>
    <rPh sb="0" eb="3">
      <t>ハッコウビ</t>
    </rPh>
    <phoneticPr fontId="3"/>
  </si>
  <si>
    <t>イングランド株式会社</t>
    <rPh sb="6" eb="10">
      <t>カブシキガイシャ</t>
    </rPh>
    <phoneticPr fontId="3"/>
  </si>
  <si>
    <t>〒101-XXXX</t>
    <phoneticPr fontId="3"/>
  </si>
  <si>
    <t>請求金額</t>
    <rPh sb="0" eb="2">
      <t>セイキュウ</t>
    </rPh>
    <rPh sb="2" eb="4">
      <t>キンガク</t>
    </rPh>
    <phoneticPr fontId="3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</si>
  <si>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3"/>
  </si>
  <si>
    <t>支払期限</t>
    <rPh sb="0" eb="2">
      <t>シハライ</t>
    </rPh>
    <rPh sb="2" eb="4">
      <t>キゲン</t>
    </rPh>
    <phoneticPr fontId="3"/>
  </si>
  <si>
    <t>TEL：03-5401-XXXX</t>
    <phoneticPr fontId="3"/>
  </si>
  <si>
    <t>FAX：03-5401-XXXX</t>
    <phoneticPr fontId="3"/>
  </si>
  <si>
    <t>毎度格別のお引き立てを賜り、厚くお礼申し上げます。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4" eb="15">
      <t>アツ</t>
    </rPh>
    <rPh sb="17" eb="18">
      <t>レイ</t>
    </rPh>
    <rPh sb="18" eb="19">
      <t>モウ</t>
    </rPh>
    <rPh sb="20" eb="21">
      <t>ア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</si>
  <si>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</si>
  <si>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</si>
  <si>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</si>
  <si>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</si>
  <si>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</si>
  <si>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C100</t>
    <phoneticPr fontId="3"/>
  </si>
  <si>
    <t>C120</t>
    <phoneticPr fontId="3"/>
  </si>
  <si>
    <t>T110</t>
    <phoneticPr fontId="3"/>
  </si>
  <si>
    <t>T200</t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</si>
  <si>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</si>
  <si>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</si>
  <si>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顧客名</t>
    <rPh sb="0" eb="2">
      <t>コキャク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</si>
  <si>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</si>
  <si>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御中</t>
    <rPh sb="0" eb="2">
      <t>オンチュウ</t>
    </rPh>
    <phoneticPr fontId="3"/>
  </si>
  <si>
    <t>請求書No.</t>
    <rPh sb="0" eb="3">
      <t>セイキュウショ</t>
    </rPh>
    <phoneticPr fontId="3"/>
  </si>
  <si>
    <t>顧客リスト</t>
    <rPh sb="0" eb="2">
      <t>コキャク</t>
    </rPh>
    <phoneticPr fontId="3"/>
  </si>
  <si>
    <t>郵便番号</t>
    <rPh sb="0" eb="4">
      <t>ユウビンバンゴウ</t>
    </rPh>
    <phoneticPr fontId="3"/>
  </si>
  <si>
    <t>商品番号</t>
    <rPh sb="0" eb="2">
      <t>ショウヒン</t>
    </rPh>
    <rPh sb="2" eb="4">
      <t>バンゴウ</t>
    </rPh>
    <phoneticPr fontId="3"/>
  </si>
  <si>
    <t>請　求　書</t>
    <rPh sb="0" eb="1">
      <t>セイ</t>
    </rPh>
    <rPh sb="2" eb="3">
      <t>キュウ</t>
    </rPh>
    <rPh sb="4" eb="5">
      <t>ショ</t>
    </rPh>
    <phoneticPr fontId="3"/>
  </si>
  <si>
    <t>モカコーヒー</t>
  </si>
  <si>
    <t>ダージリンティー</t>
  </si>
  <si>
    <t>ハーブティー</t>
  </si>
  <si>
    <t>顧客ID</t>
    <rPh sb="0" eb="2">
      <t>コキャク</t>
    </rPh>
    <phoneticPr fontId="11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</si>
  <si>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</si>
  <si>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</si>
  <si>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高戸物産株式会社</t>
    <rPh sb="0" eb="1">
      <t>タカ</t>
    </rPh>
    <rPh sb="1" eb="2">
      <t>ド</t>
    </rPh>
    <rPh sb="2" eb="4">
      <t>ブッサン</t>
    </rPh>
    <rPh sb="4" eb="8">
      <t>カブシキガイシャ</t>
    </rPh>
    <phoneticPr fontId="12"/>
  </si>
  <si>
    <t>東京都中央区日本橋蛎殻町X-X-X　</t>
    <rPh sb="0" eb="12">
      <t>１０３－００１４</t>
    </rPh>
    <phoneticPr fontId="12"/>
  </si>
  <si>
    <t>株式会社山の手百貨店</t>
    <rPh sb="0" eb="4">
      <t>カブシキガイシャ</t>
    </rPh>
    <rPh sb="4" eb="5">
      <t>ヤマ</t>
    </rPh>
    <rPh sb="6" eb="7">
      <t>テ</t>
    </rPh>
    <rPh sb="7" eb="10">
      <t>ヒャッカテン</t>
    </rPh>
    <phoneticPr fontId="3"/>
  </si>
  <si>
    <t>103-0027</t>
  </si>
  <si>
    <t>東京都中央区日本橋X-X-X</t>
    <rPh sb="0" eb="9">
      <t>１０３－００２７</t>
    </rPh>
    <phoneticPr fontId="3"/>
  </si>
  <si>
    <t>山の手日本橋ビル</t>
    <rPh sb="0" eb="1">
      <t>ヤマ</t>
    </rPh>
    <rPh sb="2" eb="3">
      <t>テ</t>
    </rPh>
    <rPh sb="3" eb="6">
      <t>ニホンバシ</t>
    </rPh>
    <phoneticPr fontId="3"/>
  </si>
  <si>
    <t>川上フーズ株式会社</t>
    <rPh sb="0" eb="2">
      <t>カワカミ</t>
    </rPh>
    <rPh sb="5" eb="9">
      <t>カブシキガイシャ</t>
    </rPh>
    <phoneticPr fontId="12"/>
  </si>
  <si>
    <t>東京都港区虎ノ門X-X-X</t>
    <rPh sb="0" eb="8">
      <t>１０５－０００１</t>
    </rPh>
    <phoneticPr fontId="12"/>
  </si>
  <si>
    <t>108-0075</t>
  </si>
  <si>
    <t>東京都港区港南X-X-X</t>
    <rPh sb="0" eb="7">
      <t>１０８－００７５</t>
    </rPh>
    <phoneticPr fontId="3"/>
  </si>
  <si>
    <t>港南ガーデン201</t>
    <rPh sb="0" eb="2">
      <t>コウナン</t>
    </rPh>
    <phoneticPr fontId="3"/>
  </si>
  <si>
    <t>株式会社コメヤマ</t>
    <rPh sb="0" eb="4">
      <t>カブシキガイシャ</t>
    </rPh>
    <phoneticPr fontId="3"/>
  </si>
  <si>
    <t>111-0031</t>
  </si>
  <si>
    <t>東京都台東区千束X-X</t>
    <rPh sb="0" eb="8">
      <t>１１１－００３１</t>
    </rPh>
    <phoneticPr fontId="3"/>
  </si>
  <si>
    <t>台東FWビル7F</t>
    <rPh sb="0" eb="2">
      <t>タイトウ</t>
    </rPh>
    <phoneticPr fontId="3"/>
  </si>
  <si>
    <t>131-0033</t>
  </si>
  <si>
    <t>東京都墨田区向島X-X-X</t>
    <rPh sb="0" eb="8">
      <t>１３１－００３３</t>
    </rPh>
    <phoneticPr fontId="3"/>
  </si>
  <si>
    <t>安達aiビル11F</t>
    <rPh sb="0" eb="2">
      <t>アダチ</t>
    </rPh>
    <phoneticPr fontId="3"/>
  </si>
  <si>
    <t>154-0002</t>
  </si>
  <si>
    <t>東京都世田谷区下馬X-X-X</t>
    <rPh sb="0" eb="9">
      <t>１５４－０００２</t>
    </rPh>
    <phoneticPr fontId="3"/>
  </si>
  <si>
    <t>アイランドTW21F</t>
  </si>
  <si>
    <t>154-0004</t>
  </si>
  <si>
    <t>東京都世田谷区太子堂X-X-X</t>
    <rPh sb="0" eb="10">
      <t>１５４－０００４</t>
    </rPh>
    <phoneticPr fontId="3"/>
  </si>
  <si>
    <t>株式会社シルキー</t>
    <rPh sb="0" eb="4">
      <t>カブシキガイシャ</t>
    </rPh>
    <phoneticPr fontId="3"/>
  </si>
  <si>
    <t>154-0016</t>
  </si>
  <si>
    <t>東京都世田谷区弦巻X-X-X</t>
    <rPh sb="0" eb="9">
      <t>１５４－００１６</t>
    </rPh>
    <phoneticPr fontId="3"/>
  </si>
  <si>
    <t>エス・ディー・コーヒー株式会社</t>
    <rPh sb="11" eb="15">
      <t>カブシキガイシャ</t>
    </rPh>
    <phoneticPr fontId="3"/>
  </si>
  <si>
    <t>156-0044</t>
  </si>
  <si>
    <t>東京都世田谷区赤堤X-X-X</t>
    <rPh sb="0" eb="9">
      <t>１５６－００４４</t>
    </rPh>
    <phoneticPr fontId="3"/>
  </si>
  <si>
    <t>コアSTAR第一ビル</t>
    <rPh sb="6" eb="8">
      <t>ダイイチ</t>
    </rPh>
    <phoneticPr fontId="3"/>
  </si>
  <si>
    <t>157-0061</t>
  </si>
  <si>
    <t>東京都世田谷区北烏山X-X-X</t>
    <rPh sb="0" eb="10">
      <t>１５７－００６１</t>
    </rPh>
    <phoneticPr fontId="3"/>
  </si>
  <si>
    <t>イオレ渋谷ビル7F</t>
    <rPh sb="3" eb="5">
      <t>シブヤ</t>
    </rPh>
    <phoneticPr fontId="3"/>
  </si>
  <si>
    <t>157-0063</t>
  </si>
  <si>
    <t>東京都世田谷区粕谷X-X-X</t>
    <rPh sb="0" eb="9">
      <t>１５７－００６３</t>
    </rPh>
    <phoneticPr fontId="3"/>
  </si>
  <si>
    <t>株式会社今下商店</t>
    <rPh sb="0" eb="4">
      <t>カブシキガイシャ</t>
    </rPh>
    <rPh sb="4" eb="5">
      <t>イマ</t>
    </rPh>
    <rPh sb="5" eb="6">
      <t>シタ</t>
    </rPh>
    <rPh sb="6" eb="8">
      <t>ショウテン</t>
    </rPh>
    <phoneticPr fontId="12"/>
  </si>
  <si>
    <t>東京都杉並区阿佐谷南X-X-X</t>
    <rPh sb="0" eb="10">
      <t>１６６－０００４</t>
    </rPh>
    <phoneticPr fontId="12"/>
  </si>
  <si>
    <t>東京都町田市原町田X-X-X</t>
    <rPh sb="0" eb="9">
      <t>１９４－００１３</t>
    </rPh>
    <phoneticPr fontId="12"/>
  </si>
  <si>
    <t>神奈川県川崎市高津区向ケ丘X-X-X</t>
    <rPh sb="0" eb="13">
      <t>２１３－００３５</t>
    </rPh>
    <phoneticPr fontId="12"/>
  </si>
  <si>
    <t>神奈川県横浜市緑区長津田X-X</t>
    <rPh sb="0" eb="12">
      <t>２２６－００２７</t>
    </rPh>
    <phoneticPr fontId="12"/>
  </si>
  <si>
    <t>朝日グランドスクエア</t>
    <rPh sb="0" eb="2">
      <t>アサヒ</t>
    </rPh>
    <phoneticPr fontId="12"/>
  </si>
  <si>
    <t>神奈川県横浜市中区海岸通X-X</t>
    <rPh sb="0" eb="12">
      <t>２３１－０００２</t>
    </rPh>
    <phoneticPr fontId="12"/>
  </si>
  <si>
    <t>231-0021</t>
  </si>
  <si>
    <t>神奈川県横浜市中区日本大通X-X-X</t>
    <rPh sb="0" eb="13">
      <t>２３１－００２１</t>
    </rPh>
    <phoneticPr fontId="3"/>
  </si>
  <si>
    <t>神奈川県横浜市中区末広町X-X-X</t>
    <rPh sb="0" eb="12">
      <t>２３１－００４６</t>
    </rPh>
    <phoneticPr fontId="12"/>
  </si>
  <si>
    <t>株式会社ドリンクハーバー</t>
    <rPh sb="0" eb="2">
      <t>カブシキ</t>
    </rPh>
    <rPh sb="2" eb="4">
      <t>ガイシャ</t>
    </rPh>
    <phoneticPr fontId="12"/>
  </si>
  <si>
    <t>神奈川県逗子市桜山X-X</t>
    <rPh sb="0" eb="9">
      <t>２４９－０００５</t>
    </rPh>
    <phoneticPr fontId="12"/>
  </si>
  <si>
    <t>250-0042</t>
  </si>
  <si>
    <t>神奈川県小田原市荻窪X-X-X</t>
    <rPh sb="0" eb="10">
      <t>２５０－００４２</t>
    </rPh>
    <phoneticPr fontId="3"/>
  </si>
  <si>
    <t>第一長治B1ビル</t>
    <rPh sb="0" eb="2">
      <t>ダイイチ</t>
    </rPh>
    <rPh sb="2" eb="4">
      <t>チョウジ</t>
    </rPh>
    <phoneticPr fontId="3"/>
  </si>
  <si>
    <t>371-0026</t>
  </si>
  <si>
    <t>群馬県前橋市大手町X-X-X</t>
    <rPh sb="0" eb="9">
      <t>３７１－００２６</t>
    </rPh>
    <phoneticPr fontId="3"/>
  </si>
  <si>
    <t>埼玉県川口市朝日X-X</t>
    <rPh sb="0" eb="8">
      <t>３３２－０００１</t>
    </rPh>
    <phoneticPr fontId="3"/>
  </si>
  <si>
    <t>エスエルコーヒーハウス株式会社</t>
    <rPh sb="11" eb="15">
      <t>カブシキガイシャ</t>
    </rPh>
    <phoneticPr fontId="11"/>
  </si>
  <si>
    <t>千葉県千葉市中央区旭町X-X-X</t>
    <rPh sb="0" eb="11">
      <t>２６０－０００２</t>
    </rPh>
    <phoneticPr fontId="12"/>
  </si>
  <si>
    <t>赤丸百貨店株式会社</t>
    <rPh sb="0" eb="2">
      <t>アカマル</t>
    </rPh>
    <rPh sb="2" eb="5">
      <t>ヒャッカテン</t>
    </rPh>
    <rPh sb="5" eb="9">
      <t>カブシキガイシャ</t>
    </rPh>
    <phoneticPr fontId="3"/>
  </si>
  <si>
    <t>千葉県柏市柏X-X-X</t>
    <rPh sb="0" eb="6">
      <t>２７７－０００５</t>
    </rPh>
    <phoneticPr fontId="11"/>
  </si>
  <si>
    <t>（以下余白）</t>
    <rPh sb="1" eb="3">
      <t>イカ</t>
    </rPh>
    <rPh sb="3" eb="5">
      <t>ヨハク</t>
    </rPh>
    <phoneticPr fontId="3"/>
  </si>
  <si>
    <t>103-0014</t>
  </si>
  <si>
    <t>ダイヤモンドビル</t>
  </si>
  <si>
    <t>03-XXXX-XXXX</t>
  </si>
  <si>
    <t>バリスコーポレーション株式会社</t>
    <rPh sb="11" eb="13">
      <t>カブシキ</t>
    </rPh>
    <rPh sb="13" eb="15">
      <t>カイシャ</t>
    </rPh>
    <phoneticPr fontId="3"/>
  </si>
  <si>
    <t>249-0005</t>
  </si>
  <si>
    <t>046-XXX-XXXX</t>
  </si>
  <si>
    <t>安達カフェ株式会社</t>
    <rPh sb="0" eb="2">
      <t>アダチ</t>
    </rPh>
    <rPh sb="5" eb="7">
      <t>カブシキ</t>
    </rPh>
    <rPh sb="7" eb="9">
      <t>カイシャ</t>
    </rPh>
    <phoneticPr fontId="3"/>
  </si>
  <si>
    <t>ネオ・ウッズ株式会社</t>
  </si>
  <si>
    <t>0465-XX-XXXX</t>
  </si>
  <si>
    <t>166-0004</t>
  </si>
  <si>
    <t>105-0001</t>
  </si>
  <si>
    <t>260-0002</t>
  </si>
  <si>
    <t>043-XXX-XXXX</t>
  </si>
  <si>
    <t>株式会社珈琲マドレーヌ</t>
    <rPh sb="0" eb="4">
      <t>カブシキガイシャ</t>
    </rPh>
    <rPh sb="4" eb="6">
      <t>コーヒー</t>
    </rPh>
    <phoneticPr fontId="11"/>
  </si>
  <si>
    <t>231-0002</t>
  </si>
  <si>
    <t>045-XXX-XXXX</t>
  </si>
  <si>
    <t>株式会社ホワイトフラン</t>
    <rPh sb="0" eb="2">
      <t>カブシキ</t>
    </rPh>
    <rPh sb="2" eb="4">
      <t>カイシャ</t>
    </rPh>
    <phoneticPr fontId="3"/>
  </si>
  <si>
    <t>TOKYOビル14F</t>
  </si>
  <si>
    <t>コーヒージャパン株式会社</t>
    <rPh sb="8" eb="10">
      <t>カブシキ</t>
    </rPh>
    <rPh sb="10" eb="12">
      <t>カイシャ</t>
    </rPh>
    <phoneticPr fontId="3"/>
  </si>
  <si>
    <t>海堂商店株式会社</t>
    <rPh sb="0" eb="2">
      <t>カイドウ</t>
    </rPh>
    <rPh sb="2" eb="4">
      <t>ショウテン</t>
    </rPh>
    <rPh sb="4" eb="6">
      <t>カブシキ</t>
    </rPh>
    <rPh sb="6" eb="8">
      <t>カイシャ</t>
    </rPh>
    <phoneticPr fontId="3"/>
  </si>
  <si>
    <t>株式会社タカ焙煎</t>
    <rPh sb="0" eb="4">
      <t>カブシキガイシャ</t>
    </rPh>
    <rPh sb="6" eb="8">
      <t>バイセン</t>
    </rPh>
    <phoneticPr fontId="12"/>
  </si>
  <si>
    <t>226-0027</t>
  </si>
  <si>
    <t>株式会社ブラウンフーズ</t>
  </si>
  <si>
    <t>231-0046</t>
  </si>
  <si>
    <t>ツアーズカフェ株式会社</t>
    <rPh sb="7" eb="11">
      <t>カブシキガイシャ</t>
    </rPh>
    <phoneticPr fontId="3"/>
  </si>
  <si>
    <t>一星堂本舗株式会社</t>
    <rPh sb="0" eb="2">
      <t>イッセイ</t>
    </rPh>
    <rPh sb="2" eb="3">
      <t>ドウ</t>
    </rPh>
    <rPh sb="3" eb="5">
      <t>ホンポ</t>
    </rPh>
    <rPh sb="5" eb="7">
      <t>カブシキ</t>
    </rPh>
    <rPh sb="7" eb="9">
      <t>カイシャ</t>
    </rPh>
    <phoneticPr fontId="3"/>
  </si>
  <si>
    <t>332-0001</t>
  </si>
  <si>
    <t>029-XXX-XXXX</t>
  </si>
  <si>
    <t>株式会社オオミナミ食品</t>
    <rPh sb="0" eb="2">
      <t>カブシキ</t>
    </rPh>
    <rPh sb="2" eb="4">
      <t>ガイシャ</t>
    </rPh>
    <rPh sb="9" eb="11">
      <t>ショクヒン</t>
    </rPh>
    <phoneticPr fontId="12"/>
  </si>
  <si>
    <t>194-0013</t>
  </si>
  <si>
    <t>042-XXX-XXXX</t>
  </si>
  <si>
    <t>株式会社キッチン</t>
    <rPh sb="0" eb="2">
      <t>カブシキ</t>
    </rPh>
    <rPh sb="2" eb="4">
      <t>カイシャ</t>
    </rPh>
    <phoneticPr fontId="3"/>
  </si>
  <si>
    <t>027-XXX-XXXX</t>
  </si>
  <si>
    <t>コンビニエンス・エム株式会社</t>
    <rPh sb="10" eb="12">
      <t>カブシキ</t>
    </rPh>
    <rPh sb="12" eb="14">
      <t>カイシャ</t>
    </rPh>
    <phoneticPr fontId="3"/>
  </si>
  <si>
    <t>277-0005</t>
  </si>
  <si>
    <t>04-XXXX-XXXX</t>
  </si>
  <si>
    <t>鈴白食品株式会社</t>
    <rPh sb="0" eb="1">
      <t>スズ</t>
    </rPh>
    <rPh sb="1" eb="2">
      <t>シロ</t>
    </rPh>
    <rPh sb="2" eb="4">
      <t>ショクヒン</t>
    </rPh>
    <rPh sb="4" eb="8">
      <t>カブシキガイシャ</t>
    </rPh>
    <phoneticPr fontId="12"/>
  </si>
  <si>
    <t>213-0035</t>
  </si>
  <si>
    <t>044-XXX-XXXX</t>
  </si>
  <si>
    <t>炭焼コーヒー</t>
    <rPh sb="0" eb="2">
      <t>スミヤキ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</si>
</sst>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3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9" tint="-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7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2" xfId="1" applyFont="1" applyBorder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Continuous" vertical="center"/>
    </xf>
    <xf numFmtId="0" fontId="6" fillId="0" borderId="0" xfId="3" applyFont="1" applyBorder="1" applyAlignment="1">
      <alignment horizontal="centerContinuous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9" fontId="0" fillId="3" borderId="4" xfId="2" applyFont="1" applyFill="1" applyBorder="1">
      <alignment vertical="center"/>
    </xf>
    <xf numFmtId="0" fontId="0" fillId="3" borderId="4" xfId="0" applyFill="1" applyBorder="1">
      <alignment vertical="center"/>
    </xf>
    <xf numFmtId="0" fontId="8" fillId="0" borderId="0" xfId="3" applyNumberFormat="1" applyFont="1" applyBorder="1">
      <alignment vertical="center"/>
    </xf>
    <xf numFmtId="6" fontId="0" fillId="0" borderId="2" xfId="5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6" fillId="0" borderId="0" xfId="3" applyNumberFormat="1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2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 indent="6"/>
    </xf>
    <xf numFmtId="0" fontId="0" fillId="0" borderId="0" xfId="0" applyNumberFormat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Fill="1" applyBorder="1">
      <alignment vertical="center"/>
    </xf>
    <xf numFmtId="0" fontId="14" fillId="0" borderId="2" xfId="0" applyFont="1" applyFill="1" applyBorder="1">
      <alignment vertical="center"/>
    </xf>
    <xf numFmtId="0" fontId="8" fillId="0" borderId="5" xfId="3" applyNumberFormat="1" applyFont="1" applyBorder="1">
      <alignment vertical="center"/>
    </xf>
  </cellXfs>
  <cellStyles count="6">
    <cellStyle name="パーセント" xfId="2" builtinId="5"/>
    <cellStyle name="桁区切り" xfId="1" builtinId="6"/>
    <cellStyle name="見出し 1" xfId="3" builtinId="16"/>
    <cellStyle name="通貨" xfId="5" builtinId="7"/>
    <cellStyle name="標準" xfId="0" builtinId="0"/>
    <cellStyle name="標準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7"/>
  <sheetViews>
    <sheetView tabSelected="1" zoomScaleNormal="100" workbookViewId="0"/>
  </sheetViews>
  <sheetFormatPr defaultRowHeight="18.75" x14ac:dyDescent="0.4"/>
  <cols>
    <col min="1" max="1" width="2.625" customWidth="1"/>
    <col min="2" max="2" width="14.125" customWidth="1"/>
    <col min="3" max="3" width="24.625" customWidth="1"/>
    <col min="4" max="5" width="13.125" customWidth="1"/>
    <col min="6" max="6" width="15.125" customWidth="1"/>
  </cols>
  <sheetData>
    <row r="1" spans="2:6" ht="18.75" customHeight="1" x14ac:dyDescent="0.4">
      <c r="B1" s="8"/>
      <c r="C1" s="7"/>
      <c r="D1" s="7"/>
      <c r="E1" s="15" t="s">
        <v>23</v>
      </c>
      <c r="F1" s="16">
        <v>20181511</v>
      </c>
    </row>
    <row r="2" spans="2:6" x14ac:dyDescent="0.4">
      <c r="E2" s="15" t="s">
        <v>0</v>
      </c>
      <c r="F2" s="17">
        <v>43363</v>
      </c>
    </row>
    <row r="3" spans="2:6" ht="25.5" x14ac:dyDescent="0.4">
      <c r="B3" s="18" t="s">
        <v>27</v>
      </c>
      <c r="C3" s="19"/>
      <c r="D3" s="19"/>
      <c r="E3" s="19"/>
      <c r="F3" s="19"/>
    </row>
    <row r="4" spans="2:6" x14ac:dyDescent="0.4">
      <c r="B4" s="24">
        <v>1004</v>
      </c>
    </row>
    <row r="5" spans="2:6" ht="24" x14ac:dyDescent="0.4">
      <c r="B5" s="28" t="str">
        <f>IF(B4="","",VLOOKUP(B4,顧客リスト!$B$3:$G$28,2,FALSE))</f>
        <v>エス・ディー・コーヒー株式会社</v>
      </c>
      <c r="C5" s="28"/>
      <c r="D5" s="13" t="s">
        <v>22</v>
      </c>
    </row>
    <row r="6" spans="2:6" ht="24" x14ac:dyDescent="0.4">
      <c r="E6" s="21" t="s">
        <v>1</v>
      </c>
    </row>
    <row r="7" spans="2:6" x14ac:dyDescent="0.4">
      <c r="E7" s="22" t="s">
        <v>2</v>
      </c>
    </row>
    <row r="8" spans="2:6" x14ac:dyDescent="0.4">
      <c r="B8" s="9" t="s">
        <v>3</v>
      </c>
      <c r="C8" s="14">
        <f>F27</f>
        <v>1075680</v>
      </c>
      <c r="E8" s="22" t="s">
        <v>4</v>
      </c>
    </row>
    <row r="9" spans="2:6" x14ac:dyDescent="0.4">
      <c r="B9" s="9" t="s">
        <v>5</v>
      </c>
      <c r="C9" s="5">
        <f>EOMONTH(F2,1)</f>
        <v>43404</v>
      </c>
      <c r="E9" s="23" t="s">
        <v>6</v>
      </c>
    </row>
    <row r="10" spans="2:6" x14ac:dyDescent="0.4">
      <c r="E10" s="23" t="s">
        <v>7</v>
      </c>
    </row>
    <row r="12" spans="2:6" x14ac:dyDescent="0.4">
      <c r="B12" t="s">
        <v>8</v>
      </c>
    </row>
    <row r="13" spans="2:6" x14ac:dyDescent="0.4">
      <c r="B13" t="s">
        <v>9</v>
      </c>
    </row>
    <row r="15" spans="2:6" x14ac:dyDescent="0.4">
      <c r="B15" s="9" t="s">
        <v>26</v>
      </c>
      <c r="C15" s="9" t="s">
        <v>10</v>
      </c>
      <c r="D15" s="9" t="s">
        <v>11</v>
      </c>
      <c r="E15" s="9" t="s">
        <v>12</v>
      </c>
      <c r="F15" s="9" t="s">
        <v>13</v>
      </c>
    </row>
    <row r="16" spans="2:6" x14ac:dyDescent="0.4">
      <c r="B16" s="3" t="s">
        <v>14</v>
      </c>
      <c r="C16" s="3" t="s">
        <v>28</v>
      </c>
      <c r="D16" s="1">
        <v>1200</v>
      </c>
      <c r="E16" s="1">
        <v>150</v>
      </c>
      <c r="F16" s="1">
        <f>IF(B16="","",D16*E16)</f>
        <v>180000</v>
      </c>
    </row>
    <row r="17" spans="2:6" x14ac:dyDescent="0.4">
      <c r="B17" s="3" t="s">
        <v>15</v>
      </c>
      <c r="C17" s="3" t="s">
        <v>131</v>
      </c>
      <c r="D17" s="1">
        <v>1500</v>
      </c>
      <c r="E17" s="1">
        <v>200</v>
      </c>
      <c r="F17" s="1">
        <f t="shared" ref="F17:F25" si="0">IF(B17="","",D17*E17)</f>
        <v>300000</v>
      </c>
    </row>
    <row r="18" spans="2:6" x14ac:dyDescent="0.4">
      <c r="B18" s="3" t="s">
        <v>16</v>
      </c>
      <c r="C18" s="3" t="s">
        <v>29</v>
      </c>
      <c r="D18" s="1">
        <v>1000</v>
      </c>
      <c r="E18" s="1">
        <v>300</v>
      </c>
      <c r="F18" s="1">
        <f t="shared" si="0"/>
        <v>300000</v>
      </c>
    </row>
    <row r="19" spans="2:6" x14ac:dyDescent="0.4">
      <c r="B19" s="3" t="s">
        <v>17</v>
      </c>
      <c r="C19" s="3" t="s">
        <v>30</v>
      </c>
      <c r="D19" s="1">
        <v>1200</v>
      </c>
      <c r="E19" s="1">
        <v>180</v>
      </c>
      <c r="F19" s="1">
        <f t="shared" si="0"/>
        <v>216000</v>
      </c>
    </row>
    <row r="20" spans="2:6" x14ac:dyDescent="0.4">
      <c r="B20" s="3"/>
      <c r="C20" s="3" t="s">
        <v>91</v>
      </c>
      <c r="D20" s="1"/>
      <c r="E20" s="1"/>
      <c r="F20" s="1" t="str">
        <f t="shared" si="0"/>
        <v/>
      </c>
    </row>
    <row r="21" spans="2:6" x14ac:dyDescent="0.4">
      <c r="B21" s="3"/>
      <c r="C21" s="3"/>
      <c r="D21" s="1"/>
      <c r="E21" s="1"/>
      <c r="F21" s="1" t="str">
        <f t="shared" si="0"/>
        <v/>
      </c>
    </row>
    <row r="22" spans="2:6" x14ac:dyDescent="0.4">
      <c r="B22" s="3"/>
      <c r="C22" s="3"/>
      <c r="D22" s="1"/>
      <c r="E22" s="1"/>
      <c r="F22" s="1" t="str">
        <f t="shared" si="0"/>
        <v/>
      </c>
    </row>
    <row r="23" spans="2:6" x14ac:dyDescent="0.4">
      <c r="B23" s="3"/>
      <c r="C23" s="3"/>
      <c r="D23" s="1"/>
      <c r="E23" s="1"/>
      <c r="F23" s="1" t="str">
        <f t="shared" si="0"/>
        <v/>
      </c>
    </row>
    <row r="24" spans="2:6" x14ac:dyDescent="0.4">
      <c r="B24" s="3"/>
      <c r="C24" s="3"/>
      <c r="D24" s="1"/>
      <c r="E24" s="1"/>
      <c r="F24" s="1" t="str">
        <f t="shared" si="0"/>
        <v/>
      </c>
    </row>
    <row r="25" spans="2:6" x14ac:dyDescent="0.4">
      <c r="B25" s="3"/>
      <c r="C25" s="3"/>
      <c r="D25" s="1"/>
      <c r="E25" s="1"/>
      <c r="F25" s="1" t="str">
        <f t="shared" si="0"/>
        <v/>
      </c>
    </row>
    <row r="26" spans="2:6" x14ac:dyDescent="0.4">
      <c r="B26" s="6"/>
      <c r="C26" s="6"/>
      <c r="D26" s="10" t="s">
        <v>18</v>
      </c>
      <c r="E26" s="11">
        <v>0.08</v>
      </c>
      <c r="F26" s="1">
        <f>INT(SUM(F16:F25)*E26)</f>
        <v>79680</v>
      </c>
    </row>
    <row r="27" spans="2:6" x14ac:dyDescent="0.4">
      <c r="B27" s="6"/>
      <c r="C27" s="6"/>
      <c r="D27" s="10" t="s">
        <v>19</v>
      </c>
      <c r="E27" s="12"/>
      <c r="F27" s="1">
        <f>SUM(F16:F25)+F26</f>
        <v>1075680</v>
      </c>
    </row>
  </sheetData>
  <mergeCells count="1">
    <mergeCell ref="B5:C5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RowHeight="18.75" x14ac:dyDescent="0.4"/>
  <cols>
    <col min="1" max="1" width="2.625" customWidth="1"/>
    <col min="2" max="2" width="9" customWidth="1"/>
    <col min="3" max="3" width="31.25" customWidth="1"/>
    <col min="4" max="4" width="9.375" bestFit="1" customWidth="1"/>
    <col min="5" max="5" width="35.75" bestFit="1" customWidth="1"/>
    <col min="6" max="6" width="22.25" bestFit="1" customWidth="1"/>
    <col min="7" max="7" width="15.875" bestFit="1" customWidth="1"/>
  </cols>
  <sheetData>
    <row r="1" spans="1:7" ht="24" x14ac:dyDescent="0.4">
      <c r="A1" s="16"/>
      <c r="B1" s="2" t="s">
        <v>24</v>
      </c>
      <c r="C1" s="16"/>
      <c r="D1" s="16"/>
      <c r="E1" s="16"/>
      <c r="F1" s="16"/>
      <c r="G1" s="16"/>
    </row>
    <row r="2" spans="1:7" x14ac:dyDescent="0.4">
      <c r="A2" s="16"/>
      <c r="B2" s="16"/>
      <c r="C2" s="16"/>
      <c r="D2" s="16"/>
      <c r="E2" s="16"/>
      <c r="F2" s="16"/>
      <c r="G2" s="16"/>
    </row>
    <row r="3" spans="1:7" x14ac:dyDescent="0.4">
      <c r="A3" s="16"/>
      <c r="B3" s="4" t="s">
        <v>31</v>
      </c>
      <c r="C3" s="4" t="s">
        <v>20</v>
      </c>
      <c r="D3" s="4" t="s">
        <v>25</v>
      </c>
      <c r="E3" s="4" t="s">
        <v>32</v>
      </c>
      <c r="F3" s="4" t="s">
        <v>33</v>
      </c>
      <c r="G3" s="4" t="s">
        <v>21</v>
      </c>
    </row>
    <row r="4" spans="1:7" x14ac:dyDescent="0.4">
      <c r="A4" s="16"/>
      <c r="B4" s="20">
        <v>1001</v>
      </c>
      <c r="C4" s="26" t="s">
        <v>34</v>
      </c>
      <c r="D4" s="25" t="s">
        <v>92</v>
      </c>
      <c r="E4" s="25" t="s">
        <v>35</v>
      </c>
      <c r="F4" s="25" t="s">
        <v>93</v>
      </c>
      <c r="G4" s="25" t="s">
        <v>94</v>
      </c>
    </row>
    <row r="5" spans="1:7" x14ac:dyDescent="0.4">
      <c r="A5" s="16"/>
      <c r="B5" s="25">
        <v>1002</v>
      </c>
      <c r="C5" s="26" t="s">
        <v>95</v>
      </c>
      <c r="D5" s="25" t="s">
        <v>52</v>
      </c>
      <c r="E5" s="25" t="s">
        <v>53</v>
      </c>
      <c r="F5" s="25" t="s">
        <v>54</v>
      </c>
      <c r="G5" s="25" t="s">
        <v>94</v>
      </c>
    </row>
    <row r="6" spans="1:7" x14ac:dyDescent="0.4">
      <c r="A6" s="16"/>
      <c r="B6" s="25">
        <v>1003</v>
      </c>
      <c r="C6" s="26" t="s">
        <v>79</v>
      </c>
      <c r="D6" s="25" t="s">
        <v>96</v>
      </c>
      <c r="E6" s="25" t="s">
        <v>80</v>
      </c>
      <c r="F6" s="25"/>
      <c r="G6" s="25" t="s">
        <v>97</v>
      </c>
    </row>
    <row r="7" spans="1:7" x14ac:dyDescent="0.4">
      <c r="A7" s="16"/>
      <c r="B7" s="25">
        <v>1004</v>
      </c>
      <c r="C7" s="26" t="s">
        <v>60</v>
      </c>
      <c r="D7" s="25" t="s">
        <v>61</v>
      </c>
      <c r="E7" s="25" t="s">
        <v>62</v>
      </c>
      <c r="F7" s="25" t="s">
        <v>63</v>
      </c>
      <c r="G7" s="25" t="s">
        <v>94</v>
      </c>
    </row>
    <row r="8" spans="1:7" x14ac:dyDescent="0.4">
      <c r="A8" s="16"/>
      <c r="B8" s="25">
        <v>1005</v>
      </c>
      <c r="C8" s="26" t="s">
        <v>36</v>
      </c>
      <c r="D8" s="25" t="s">
        <v>37</v>
      </c>
      <c r="E8" s="25" t="s">
        <v>38</v>
      </c>
      <c r="F8" s="25" t="s">
        <v>39</v>
      </c>
      <c r="G8" s="25" t="s">
        <v>94</v>
      </c>
    </row>
    <row r="9" spans="1:7" x14ac:dyDescent="0.4">
      <c r="A9" s="16"/>
      <c r="B9" s="25">
        <v>1006</v>
      </c>
      <c r="C9" s="26" t="s">
        <v>98</v>
      </c>
      <c r="D9" s="25" t="s">
        <v>49</v>
      </c>
      <c r="E9" s="25" t="s">
        <v>50</v>
      </c>
      <c r="F9" s="25" t="s">
        <v>51</v>
      </c>
      <c r="G9" s="25" t="s">
        <v>94</v>
      </c>
    </row>
    <row r="10" spans="1:7" x14ac:dyDescent="0.4">
      <c r="A10" s="16"/>
      <c r="B10" s="25">
        <v>1007</v>
      </c>
      <c r="C10" s="27" t="s">
        <v>99</v>
      </c>
      <c r="D10" s="25" t="s">
        <v>81</v>
      </c>
      <c r="E10" s="25" t="s">
        <v>82</v>
      </c>
      <c r="F10" s="25" t="s">
        <v>83</v>
      </c>
      <c r="G10" s="25" t="s">
        <v>100</v>
      </c>
    </row>
    <row r="11" spans="1:7" x14ac:dyDescent="0.4">
      <c r="A11" s="16"/>
      <c r="B11" s="25">
        <v>1008</v>
      </c>
      <c r="C11" s="26" t="s">
        <v>69</v>
      </c>
      <c r="D11" s="25" t="s">
        <v>101</v>
      </c>
      <c r="E11" s="25" t="s">
        <v>70</v>
      </c>
      <c r="F11" s="25"/>
      <c r="G11" s="25" t="s">
        <v>94</v>
      </c>
    </row>
    <row r="12" spans="1:7" x14ac:dyDescent="0.4">
      <c r="A12" s="16"/>
      <c r="B12" s="25">
        <v>1009</v>
      </c>
      <c r="C12" s="26" t="s">
        <v>40</v>
      </c>
      <c r="D12" s="25" t="s">
        <v>102</v>
      </c>
      <c r="E12" s="25" t="s">
        <v>41</v>
      </c>
      <c r="F12" s="25"/>
      <c r="G12" s="25" t="s">
        <v>94</v>
      </c>
    </row>
    <row r="13" spans="1:7" x14ac:dyDescent="0.4">
      <c r="A13" s="16"/>
      <c r="B13" s="25">
        <v>1010</v>
      </c>
      <c r="C13" s="26" t="s">
        <v>57</v>
      </c>
      <c r="D13" s="25" t="s">
        <v>58</v>
      </c>
      <c r="E13" s="25" t="s">
        <v>59</v>
      </c>
      <c r="F13" s="25"/>
      <c r="G13" s="25" t="s">
        <v>94</v>
      </c>
    </row>
    <row r="14" spans="1:7" x14ac:dyDescent="0.4">
      <c r="A14" s="16"/>
      <c r="B14" s="25">
        <v>1011</v>
      </c>
      <c r="C14" s="26" t="s">
        <v>87</v>
      </c>
      <c r="D14" s="25" t="s">
        <v>103</v>
      </c>
      <c r="E14" s="25" t="s">
        <v>88</v>
      </c>
      <c r="F14" s="25"/>
      <c r="G14" s="25" t="s">
        <v>104</v>
      </c>
    </row>
    <row r="15" spans="1:7" x14ac:dyDescent="0.4">
      <c r="A15" s="16"/>
      <c r="B15" s="25">
        <v>1012</v>
      </c>
      <c r="C15" s="27" t="s">
        <v>105</v>
      </c>
      <c r="D15" s="25" t="s">
        <v>106</v>
      </c>
      <c r="E15" s="25" t="s">
        <v>75</v>
      </c>
      <c r="F15" s="25"/>
      <c r="G15" s="25" t="s">
        <v>107</v>
      </c>
    </row>
    <row r="16" spans="1:7" x14ac:dyDescent="0.4">
      <c r="A16" s="16"/>
      <c r="B16" s="25">
        <v>1013</v>
      </c>
      <c r="C16" s="26" t="s">
        <v>108</v>
      </c>
      <c r="D16" s="25" t="s">
        <v>55</v>
      </c>
      <c r="E16" s="25" t="s">
        <v>56</v>
      </c>
      <c r="F16" s="25" t="s">
        <v>109</v>
      </c>
      <c r="G16" s="25" t="s">
        <v>94</v>
      </c>
    </row>
    <row r="17" spans="1:7" x14ac:dyDescent="0.4">
      <c r="A17" s="16"/>
      <c r="B17" s="25">
        <v>1014</v>
      </c>
      <c r="C17" s="26" t="s">
        <v>110</v>
      </c>
      <c r="D17" s="25" t="s">
        <v>42</v>
      </c>
      <c r="E17" s="25" t="s">
        <v>43</v>
      </c>
      <c r="F17" s="25" t="s">
        <v>44</v>
      </c>
      <c r="G17" s="25" t="s">
        <v>94</v>
      </c>
    </row>
    <row r="18" spans="1:7" x14ac:dyDescent="0.4">
      <c r="A18" s="16"/>
      <c r="B18" s="25">
        <v>1015</v>
      </c>
      <c r="C18" s="26" t="s">
        <v>111</v>
      </c>
      <c r="D18" s="25" t="s">
        <v>67</v>
      </c>
      <c r="E18" s="25" t="s">
        <v>68</v>
      </c>
      <c r="F18" s="25"/>
      <c r="G18" s="25" t="s">
        <v>94</v>
      </c>
    </row>
    <row r="19" spans="1:7" x14ac:dyDescent="0.4">
      <c r="A19" s="16"/>
      <c r="B19" s="25">
        <v>1016</v>
      </c>
      <c r="C19" s="27" t="s">
        <v>112</v>
      </c>
      <c r="D19" s="25" t="s">
        <v>113</v>
      </c>
      <c r="E19" s="25" t="s">
        <v>73</v>
      </c>
      <c r="F19" s="25" t="s">
        <v>74</v>
      </c>
      <c r="G19" s="25" t="s">
        <v>107</v>
      </c>
    </row>
    <row r="20" spans="1:7" x14ac:dyDescent="0.4">
      <c r="A20" s="16"/>
      <c r="B20" s="25">
        <v>1017</v>
      </c>
      <c r="C20" s="27" t="s">
        <v>114</v>
      </c>
      <c r="D20" s="25" t="s">
        <v>115</v>
      </c>
      <c r="E20" s="25" t="s">
        <v>78</v>
      </c>
      <c r="F20" s="25"/>
      <c r="G20" s="25" t="s">
        <v>107</v>
      </c>
    </row>
    <row r="21" spans="1:7" x14ac:dyDescent="0.4">
      <c r="A21" s="16"/>
      <c r="B21" s="25">
        <v>1018</v>
      </c>
      <c r="C21" s="26" t="s">
        <v>116</v>
      </c>
      <c r="D21" s="25" t="s">
        <v>64</v>
      </c>
      <c r="E21" s="25" t="s">
        <v>65</v>
      </c>
      <c r="F21" s="25" t="s">
        <v>66</v>
      </c>
      <c r="G21" s="25" t="s">
        <v>94</v>
      </c>
    </row>
    <row r="22" spans="1:7" x14ac:dyDescent="0.4">
      <c r="A22" s="16"/>
      <c r="B22" s="25">
        <v>1019</v>
      </c>
      <c r="C22" s="26" t="s">
        <v>117</v>
      </c>
      <c r="D22" s="25" t="s">
        <v>118</v>
      </c>
      <c r="E22" s="25" t="s">
        <v>86</v>
      </c>
      <c r="F22" s="25"/>
      <c r="G22" s="25" t="s">
        <v>119</v>
      </c>
    </row>
    <row r="23" spans="1:7" x14ac:dyDescent="0.4">
      <c r="A23" s="16"/>
      <c r="B23" s="25">
        <v>1020</v>
      </c>
      <c r="C23" s="26" t="s">
        <v>45</v>
      </c>
      <c r="D23" s="25" t="s">
        <v>46</v>
      </c>
      <c r="E23" s="25" t="s">
        <v>47</v>
      </c>
      <c r="F23" s="25" t="s">
        <v>48</v>
      </c>
      <c r="G23" s="25" t="s">
        <v>94</v>
      </c>
    </row>
    <row r="24" spans="1:7" x14ac:dyDescent="0.4">
      <c r="A24" s="16"/>
      <c r="B24" s="25">
        <v>1021</v>
      </c>
      <c r="C24" s="27" t="s">
        <v>120</v>
      </c>
      <c r="D24" s="25" t="s">
        <v>121</v>
      </c>
      <c r="E24" s="25" t="s">
        <v>71</v>
      </c>
      <c r="F24" s="25"/>
      <c r="G24" s="25" t="s">
        <v>122</v>
      </c>
    </row>
    <row r="25" spans="1:7" x14ac:dyDescent="0.4">
      <c r="A25" s="16"/>
      <c r="B25" s="25">
        <v>1022</v>
      </c>
      <c r="C25" s="27" t="s">
        <v>123</v>
      </c>
      <c r="D25" s="25" t="s">
        <v>84</v>
      </c>
      <c r="E25" s="25" t="s">
        <v>85</v>
      </c>
      <c r="F25" s="25"/>
      <c r="G25" s="25" t="s">
        <v>124</v>
      </c>
    </row>
    <row r="26" spans="1:7" x14ac:dyDescent="0.4">
      <c r="A26" s="16"/>
      <c r="B26" s="25">
        <v>1023</v>
      </c>
      <c r="C26" s="26" t="s">
        <v>125</v>
      </c>
      <c r="D26" s="25" t="s">
        <v>76</v>
      </c>
      <c r="E26" s="25" t="s">
        <v>77</v>
      </c>
      <c r="F26" s="25"/>
      <c r="G26" s="25" t="s">
        <v>107</v>
      </c>
    </row>
    <row r="27" spans="1:7" x14ac:dyDescent="0.4">
      <c r="A27" s="16"/>
      <c r="B27" s="25">
        <v>1024</v>
      </c>
      <c r="C27" s="26" t="s">
        <v>89</v>
      </c>
      <c r="D27" s="25" t="s">
        <v>126</v>
      </c>
      <c r="E27" s="25" t="s">
        <v>90</v>
      </c>
      <c r="F27" s="25"/>
      <c r="G27" s="25" t="s">
        <v>127</v>
      </c>
    </row>
    <row r="28" spans="1:7" x14ac:dyDescent="0.4">
      <c r="A28" s="16"/>
      <c r="B28" s="25">
        <v>1025</v>
      </c>
      <c r="C28" s="27" t="s">
        <v>128</v>
      </c>
      <c r="D28" s="25" t="s">
        <v>129</v>
      </c>
      <c r="E28" s="25" t="s">
        <v>72</v>
      </c>
      <c r="F28" s="25"/>
      <c r="G28" s="25" t="s">
        <v>130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2018-08-03T01:52:29Z</dcterms:created>
  <dcterms:modified xsi:type="dcterms:W3CDTF">2018-08-03T01:52:33Z</dcterms:modified>
</cp:coreProperties>
</file>