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富士太郎\Documents\MOS Excel2016(2)\"/>
    </mc:Choice>
  </mc:AlternateContent>
  <bookViews>
    <workbookView xWindow="0" yWindow="0" windowWidth="15330" windowHeight="2070"/>
  </bookViews>
  <sheets>
    <sheet name="取扱商品" sheetId="1" r:id="rId1"/>
    <sheet name="第1四半期" sheetId="2" r:id="rId2"/>
    <sheet name="種類別" sheetId="5" r:id="rId3"/>
  </sheets>
  <definedNames>
    <definedName name="_xlnm._FilterDatabase" localSheetId="0" hidden="1">取扱商品!$A$4:$I$30</definedName>
    <definedName name="_xlnm._FilterDatabase" localSheetId="1" hidden="1">第1四半期!$A$3:$H$29</definedName>
    <definedName name="ちとせ銘醸">取扱商品!$A$26:$I$30</definedName>
    <definedName name="山河酒造店">取扱商品!$A$5:$I$11</definedName>
    <definedName name="鶴田銘醸">取扱商品!$A$12:$I$12</definedName>
    <definedName name="米光酒造">取扱商品!$A$13:$I$19</definedName>
    <definedName name="名田酒造">取扱商品!$A$20:$I$25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  <c r="D9" i="5"/>
  <c r="E9" i="5"/>
  <c r="B9" i="5"/>
  <c r="E5" i="5"/>
  <c r="E6" i="5"/>
  <c r="E7" i="5"/>
  <c r="E8" i="5"/>
  <c r="E4" i="5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D5" i="2"/>
  <c r="E5" i="2"/>
  <c r="F5" i="2"/>
  <c r="D6" i="2"/>
  <c r="E6" i="2"/>
  <c r="F6" i="2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D12" i="2"/>
  <c r="E12" i="2"/>
  <c r="F12" i="2"/>
  <c r="D13" i="2"/>
  <c r="E13" i="2"/>
  <c r="F13" i="2"/>
  <c r="D14" i="2"/>
  <c r="E14" i="2"/>
  <c r="F14" i="2"/>
  <c r="D15" i="2"/>
  <c r="E15" i="2"/>
  <c r="F15" i="2"/>
  <c r="D16" i="2"/>
  <c r="E16" i="2"/>
  <c r="F16" i="2"/>
  <c r="D17" i="2"/>
  <c r="E17" i="2"/>
  <c r="F17" i="2"/>
  <c r="D18" i="2"/>
  <c r="E18" i="2"/>
  <c r="F18" i="2"/>
  <c r="D19" i="2"/>
  <c r="E19" i="2"/>
  <c r="F19" i="2"/>
  <c r="D20" i="2"/>
  <c r="E20" i="2"/>
  <c r="F20" i="2"/>
  <c r="D21" i="2"/>
  <c r="E21" i="2"/>
  <c r="F21" i="2"/>
  <c r="D22" i="2"/>
  <c r="E22" i="2"/>
  <c r="F22" i="2"/>
  <c r="D23" i="2"/>
  <c r="E23" i="2"/>
  <c r="F23" i="2"/>
  <c r="D24" i="2"/>
  <c r="E24" i="2"/>
  <c r="F24" i="2"/>
  <c r="D25" i="2"/>
  <c r="E25" i="2"/>
  <c r="F25" i="2"/>
  <c r="D26" i="2"/>
  <c r="E26" i="2"/>
  <c r="F26" i="2"/>
  <c r="D27" i="2"/>
  <c r="E27" i="2"/>
  <c r="F27" i="2"/>
  <c r="D28" i="2"/>
  <c r="E28" i="2"/>
  <c r="F28" i="2"/>
  <c r="D29" i="2"/>
  <c r="E29" i="2"/>
  <c r="F29" i="2"/>
  <c r="D30" i="2"/>
  <c r="E30" i="2"/>
  <c r="F30" i="2"/>
  <c r="D31" i="2"/>
  <c r="E31" i="2"/>
  <c r="F31" i="2"/>
  <c r="D32" i="2"/>
  <c r="E32" i="2"/>
  <c r="F32" i="2"/>
  <c r="D33" i="2"/>
  <c r="E33" i="2"/>
  <c r="F33" i="2"/>
  <c r="D34" i="2"/>
  <c r="E34" i="2"/>
  <c r="F34" i="2"/>
  <c r="D35" i="2"/>
  <c r="E35" i="2"/>
  <c r="F35" i="2"/>
  <c r="D36" i="2"/>
  <c r="E36" i="2"/>
  <c r="F36" i="2"/>
  <c r="D37" i="2"/>
  <c r="E37" i="2"/>
  <c r="F37" i="2"/>
  <c r="D38" i="2"/>
  <c r="E38" i="2"/>
  <c r="F38" i="2"/>
  <c r="D39" i="2"/>
  <c r="E39" i="2"/>
  <c r="F39" i="2"/>
  <c r="D40" i="2"/>
  <c r="E40" i="2"/>
  <c r="F40" i="2"/>
  <c r="D41" i="2"/>
  <c r="E41" i="2"/>
  <c r="F41" i="2"/>
  <c r="D42" i="2"/>
  <c r="E42" i="2"/>
  <c r="F42" i="2"/>
  <c r="D43" i="2"/>
  <c r="E43" i="2"/>
  <c r="F43" i="2"/>
  <c r="D44" i="2"/>
  <c r="E44" i="2"/>
  <c r="F44" i="2"/>
  <c r="D45" i="2"/>
  <c r="E45" i="2"/>
  <c r="F45" i="2"/>
  <c r="D46" i="2"/>
  <c r="E46" i="2"/>
  <c r="F46" i="2"/>
  <c r="D47" i="2"/>
  <c r="E47" i="2"/>
  <c r="F47" i="2"/>
  <c r="D48" i="2"/>
  <c r="E48" i="2"/>
  <c r="F48" i="2"/>
  <c r="D49" i="2"/>
  <c r="E49" i="2"/>
  <c r="F49" i="2"/>
  <c r="D50" i="2"/>
  <c r="E50" i="2"/>
  <c r="F50" i="2"/>
  <c r="D51" i="2"/>
  <c r="E51" i="2"/>
  <c r="F51" i="2"/>
  <c r="D52" i="2"/>
  <c r="E52" i="2"/>
  <c r="F52" i="2"/>
  <c r="D53" i="2"/>
  <c r="E53" i="2"/>
  <c r="F53" i="2"/>
  <c r="D54" i="2"/>
  <c r="E54" i="2"/>
  <c r="F54" i="2"/>
  <c r="D55" i="2"/>
  <c r="E55" i="2"/>
  <c r="F55" i="2"/>
  <c r="D56" i="2"/>
  <c r="E56" i="2"/>
  <c r="F56" i="2"/>
  <c r="D57" i="2"/>
  <c r="E57" i="2"/>
  <c r="F57" i="2"/>
  <c r="D58" i="2"/>
  <c r="E58" i="2"/>
  <c r="F58" i="2"/>
  <c r="D59" i="2"/>
  <c r="E59" i="2"/>
  <c r="F59" i="2"/>
  <c r="D60" i="2"/>
  <c r="E60" i="2"/>
  <c r="F60" i="2"/>
  <c r="D61" i="2"/>
  <c r="E61" i="2"/>
  <c r="F61" i="2"/>
  <c r="D62" i="2"/>
  <c r="E62" i="2"/>
  <c r="F62" i="2"/>
  <c r="D63" i="2"/>
  <c r="E63" i="2"/>
  <c r="F63" i="2"/>
  <c r="D64" i="2"/>
  <c r="E64" i="2"/>
  <c r="F64" i="2"/>
  <c r="D65" i="2"/>
  <c r="E65" i="2"/>
  <c r="F65" i="2"/>
  <c r="D66" i="2"/>
  <c r="E66" i="2"/>
  <c r="F66" i="2"/>
  <c r="D67" i="2"/>
  <c r="E67" i="2"/>
  <c r="F67" i="2"/>
  <c r="D68" i="2"/>
  <c r="E68" i="2"/>
  <c r="F68" i="2"/>
  <c r="D69" i="2"/>
  <c r="E69" i="2"/>
  <c r="F69" i="2"/>
  <c r="D70" i="2"/>
  <c r="E70" i="2"/>
  <c r="F70" i="2"/>
  <c r="D71" i="2"/>
  <c r="E71" i="2"/>
  <c r="F71" i="2"/>
  <c r="D72" i="2"/>
  <c r="E72" i="2"/>
  <c r="F72" i="2"/>
  <c r="D73" i="2"/>
  <c r="E73" i="2"/>
  <c r="F73" i="2"/>
  <c r="D74" i="2"/>
  <c r="E74" i="2"/>
  <c r="F74" i="2"/>
  <c r="D75" i="2"/>
  <c r="E75" i="2"/>
  <c r="F75" i="2"/>
  <c r="D76" i="2"/>
  <c r="E76" i="2"/>
  <c r="F76" i="2"/>
  <c r="D77" i="2"/>
  <c r="E77" i="2"/>
  <c r="F77" i="2"/>
  <c r="D78" i="2"/>
  <c r="E78" i="2"/>
  <c r="F78" i="2"/>
  <c r="D79" i="2"/>
  <c r="E79" i="2"/>
  <c r="F79" i="2"/>
  <c r="D80" i="2"/>
  <c r="E80" i="2"/>
  <c r="F80" i="2"/>
  <c r="D81" i="2"/>
  <c r="E81" i="2"/>
  <c r="F81" i="2"/>
  <c r="D82" i="2"/>
  <c r="E82" i="2"/>
  <c r="F82" i="2"/>
  <c r="D83" i="2"/>
  <c r="E83" i="2"/>
  <c r="F83" i="2"/>
  <c r="D84" i="2"/>
  <c r="E84" i="2"/>
  <c r="F84" i="2"/>
  <c r="D85" i="2"/>
  <c r="E85" i="2"/>
  <c r="F85" i="2"/>
  <c r="D86" i="2"/>
  <c r="E86" i="2"/>
  <c r="F86" i="2"/>
  <c r="D87" i="2"/>
  <c r="E87" i="2"/>
  <c r="F87" i="2"/>
  <c r="D88" i="2"/>
  <c r="E88" i="2"/>
  <c r="F88" i="2"/>
  <c r="D89" i="2"/>
  <c r="E89" i="2"/>
  <c r="F89" i="2"/>
  <c r="D90" i="2"/>
  <c r="E90" i="2"/>
  <c r="F90" i="2"/>
  <c r="D91" i="2"/>
  <c r="E91" i="2"/>
  <c r="F91" i="2"/>
  <c r="D92" i="2"/>
  <c r="E92" i="2"/>
  <c r="F92" i="2"/>
  <c r="D93" i="2"/>
  <c r="E93" i="2"/>
  <c r="F93" i="2"/>
  <c r="D94" i="2"/>
  <c r="E94" i="2"/>
  <c r="F94" i="2"/>
  <c r="D95" i="2"/>
  <c r="E95" i="2"/>
  <c r="F95" i="2"/>
  <c r="D96" i="2"/>
  <c r="E96" i="2"/>
  <c r="F96" i="2"/>
  <c r="D97" i="2"/>
  <c r="E97" i="2"/>
  <c r="F97" i="2"/>
  <c r="D98" i="2"/>
  <c r="E98" i="2"/>
  <c r="F98" i="2"/>
  <c r="D99" i="2"/>
  <c r="E99" i="2"/>
  <c r="F99" i="2"/>
  <c r="D100" i="2"/>
  <c r="E100" i="2"/>
  <c r="F100" i="2"/>
  <c r="D101" i="2"/>
  <c r="E101" i="2"/>
  <c r="F101" i="2"/>
  <c r="D102" i="2"/>
  <c r="E102" i="2"/>
  <c r="F102" i="2"/>
  <c r="D103" i="2"/>
  <c r="E103" i="2"/>
  <c r="F103" i="2"/>
  <c r="D104" i="2"/>
  <c r="E104" i="2"/>
  <c r="F104" i="2"/>
  <c r="D105" i="2"/>
  <c r="E105" i="2"/>
  <c r="F105" i="2"/>
  <c r="D106" i="2"/>
  <c r="E106" i="2"/>
  <c r="F106" i="2"/>
  <c r="D107" i="2"/>
  <c r="E107" i="2"/>
  <c r="F107" i="2"/>
  <c r="D108" i="2"/>
  <c r="E108" i="2"/>
  <c r="F108" i="2"/>
  <c r="D109" i="2"/>
  <c r="E109" i="2"/>
  <c r="F109" i="2"/>
  <c r="D110" i="2"/>
  <c r="E110" i="2"/>
  <c r="F110" i="2"/>
  <c r="D111" i="2"/>
  <c r="E111" i="2"/>
  <c r="F111" i="2"/>
  <c r="D112" i="2"/>
  <c r="E112" i="2"/>
  <c r="F112" i="2"/>
  <c r="D113" i="2"/>
  <c r="E113" i="2"/>
  <c r="F113" i="2"/>
  <c r="D114" i="2"/>
  <c r="E114" i="2"/>
  <c r="F114" i="2"/>
  <c r="D115" i="2"/>
  <c r="E115" i="2"/>
  <c r="F115" i="2"/>
  <c r="D116" i="2"/>
  <c r="E116" i="2"/>
  <c r="F116" i="2"/>
  <c r="D117" i="2"/>
  <c r="E117" i="2"/>
  <c r="F117" i="2"/>
  <c r="D118" i="2"/>
  <c r="E118" i="2"/>
  <c r="F118" i="2"/>
  <c r="D119" i="2"/>
  <c r="E119" i="2"/>
  <c r="F119" i="2"/>
  <c r="D120" i="2"/>
  <c r="E120" i="2"/>
  <c r="F120" i="2"/>
  <c r="D121" i="2"/>
  <c r="E121" i="2"/>
  <c r="F121" i="2"/>
  <c r="D122" i="2"/>
  <c r="E122" i="2"/>
  <c r="F122" i="2"/>
  <c r="D123" i="2"/>
  <c r="E123" i="2"/>
  <c r="F123" i="2"/>
  <c r="D124" i="2"/>
  <c r="E124" i="2"/>
  <c r="F124" i="2"/>
  <c r="D125" i="2"/>
  <c r="E125" i="2"/>
  <c r="F125" i="2"/>
  <c r="D126" i="2"/>
  <c r="E126" i="2"/>
  <c r="F126" i="2"/>
  <c r="D127" i="2"/>
  <c r="E127" i="2"/>
  <c r="F127" i="2"/>
  <c r="D128" i="2"/>
  <c r="E128" i="2"/>
  <c r="F128" i="2"/>
  <c r="D129" i="2"/>
  <c r="E129" i="2"/>
  <c r="F129" i="2"/>
  <c r="D130" i="2"/>
  <c r="E130" i="2"/>
  <c r="F130" i="2"/>
  <c r="D131" i="2"/>
  <c r="E131" i="2"/>
  <c r="F131" i="2"/>
  <c r="D132" i="2"/>
  <c r="E132" i="2"/>
  <c r="F132" i="2"/>
  <c r="D133" i="2"/>
  <c r="E133" i="2"/>
  <c r="F133" i="2"/>
  <c r="D134" i="2"/>
  <c r="E134" i="2"/>
  <c r="F134" i="2"/>
  <c r="D135" i="2"/>
  <c r="E135" i="2"/>
  <c r="F135" i="2"/>
  <c r="D136" i="2"/>
  <c r="E136" i="2"/>
  <c r="F136" i="2"/>
  <c r="D137" i="2"/>
  <c r="E137" i="2"/>
  <c r="F137" i="2"/>
  <c r="D138" i="2"/>
  <c r="E138" i="2"/>
  <c r="F138" i="2"/>
  <c r="D139" i="2"/>
  <c r="E139" i="2"/>
  <c r="F139" i="2"/>
  <c r="D140" i="2"/>
  <c r="E140" i="2"/>
  <c r="F140" i="2"/>
  <c r="D141" i="2"/>
  <c r="E141" i="2"/>
  <c r="F141" i="2"/>
  <c r="D142" i="2"/>
  <c r="E142" i="2"/>
  <c r="F142" i="2"/>
  <c r="D143" i="2"/>
  <c r="E143" i="2"/>
  <c r="F143" i="2"/>
  <c r="D144" i="2"/>
  <c r="E144" i="2"/>
  <c r="F144" i="2"/>
  <c r="D145" i="2"/>
  <c r="E145" i="2"/>
  <c r="F145" i="2"/>
  <c r="D146" i="2"/>
  <c r="E146" i="2"/>
  <c r="F146" i="2"/>
  <c r="D147" i="2"/>
  <c r="E147" i="2"/>
  <c r="F147" i="2"/>
  <c r="D148" i="2"/>
  <c r="E148" i="2"/>
  <c r="F148" i="2"/>
  <c r="D149" i="2"/>
  <c r="E149" i="2"/>
  <c r="F149" i="2"/>
  <c r="D150" i="2"/>
  <c r="E150" i="2"/>
  <c r="F150" i="2"/>
  <c r="D151" i="2"/>
  <c r="E151" i="2"/>
  <c r="F151" i="2"/>
  <c r="D152" i="2"/>
  <c r="E152" i="2"/>
  <c r="F152" i="2"/>
  <c r="D153" i="2"/>
  <c r="E153" i="2"/>
  <c r="F153" i="2"/>
  <c r="D154" i="2"/>
  <c r="E154" i="2"/>
  <c r="F154" i="2"/>
  <c r="D155" i="2"/>
  <c r="E155" i="2"/>
  <c r="F155" i="2"/>
  <c r="D156" i="2"/>
  <c r="E156" i="2"/>
  <c r="F156" i="2"/>
  <c r="D157" i="2"/>
  <c r="E157" i="2"/>
  <c r="F157" i="2"/>
  <c r="D158" i="2"/>
  <c r="E158" i="2"/>
  <c r="F158" i="2"/>
  <c r="D159" i="2"/>
  <c r="E159" i="2"/>
  <c r="F159" i="2"/>
  <c r="D160" i="2"/>
  <c r="E160" i="2"/>
  <c r="F160" i="2"/>
  <c r="D161" i="2"/>
  <c r="E161" i="2"/>
  <c r="F161" i="2"/>
  <c r="D162" i="2"/>
  <c r="E162" i="2"/>
  <c r="F162" i="2"/>
  <c r="D163" i="2"/>
  <c r="E163" i="2"/>
  <c r="F163" i="2"/>
  <c r="D164" i="2"/>
  <c r="E164" i="2"/>
  <c r="F164" i="2"/>
  <c r="D165" i="2"/>
  <c r="E165" i="2"/>
  <c r="F165" i="2"/>
  <c r="D166" i="2"/>
  <c r="E166" i="2"/>
  <c r="F166" i="2"/>
  <c r="D167" i="2"/>
  <c r="E167" i="2"/>
  <c r="F167" i="2"/>
  <c r="D168" i="2"/>
  <c r="E168" i="2"/>
  <c r="F168" i="2"/>
  <c r="D169" i="2"/>
  <c r="E169" i="2"/>
  <c r="F169" i="2"/>
  <c r="D170" i="2"/>
  <c r="E170" i="2"/>
  <c r="F170" i="2"/>
  <c r="D171" i="2"/>
  <c r="E171" i="2"/>
  <c r="F171" i="2"/>
  <c r="D172" i="2"/>
  <c r="E172" i="2"/>
  <c r="F172" i="2"/>
  <c r="D173" i="2"/>
  <c r="E173" i="2"/>
  <c r="F173" i="2"/>
  <c r="D174" i="2"/>
  <c r="E174" i="2"/>
  <c r="F174" i="2"/>
  <c r="D175" i="2"/>
  <c r="E175" i="2"/>
  <c r="F175" i="2"/>
  <c r="D176" i="2"/>
  <c r="E176" i="2"/>
  <c r="F176" i="2"/>
  <c r="D177" i="2"/>
  <c r="E177" i="2"/>
  <c r="F177" i="2"/>
  <c r="D178" i="2"/>
  <c r="E178" i="2"/>
  <c r="F178" i="2"/>
  <c r="D179" i="2"/>
  <c r="E179" i="2"/>
  <c r="F179" i="2"/>
  <c r="D180" i="2"/>
  <c r="E180" i="2"/>
  <c r="F180" i="2"/>
  <c r="D181" i="2"/>
  <c r="E181" i="2"/>
  <c r="F181" i="2"/>
  <c r="D182" i="2"/>
  <c r="E182" i="2"/>
  <c r="F182" i="2"/>
  <c r="D183" i="2"/>
  <c r="E183" i="2"/>
  <c r="F183" i="2"/>
  <c r="D184" i="2"/>
  <c r="E184" i="2"/>
  <c r="F184" i="2"/>
  <c r="D185" i="2"/>
  <c r="E185" i="2"/>
  <c r="F185" i="2"/>
  <c r="D186" i="2"/>
  <c r="E186" i="2"/>
  <c r="F186" i="2"/>
  <c r="D187" i="2"/>
  <c r="E187" i="2"/>
  <c r="F187" i="2"/>
  <c r="D188" i="2"/>
  <c r="E188" i="2"/>
  <c r="F188" i="2"/>
  <c r="D189" i="2"/>
  <c r="E189" i="2"/>
  <c r="F189" i="2"/>
  <c r="D190" i="2"/>
  <c r="E190" i="2"/>
  <c r="F190" i="2"/>
  <c r="D191" i="2"/>
  <c r="E191" i="2"/>
  <c r="F191" i="2"/>
  <c r="D192" i="2"/>
  <c r="E192" i="2"/>
  <c r="F192" i="2"/>
  <c r="D193" i="2"/>
  <c r="E193" i="2"/>
  <c r="F193" i="2"/>
  <c r="D194" i="2"/>
  <c r="E194" i="2"/>
  <c r="F194" i="2"/>
  <c r="D195" i="2"/>
  <c r="E195" i="2"/>
  <c r="F195" i="2"/>
  <c r="D196" i="2"/>
  <c r="E196" i="2"/>
  <c r="F196" i="2"/>
  <c r="D197" i="2"/>
  <c r="E197" i="2"/>
  <c r="F197" i="2"/>
  <c r="D198" i="2"/>
  <c r="E198" i="2"/>
  <c r="F198" i="2"/>
  <c r="D199" i="2"/>
  <c r="E199" i="2"/>
  <c r="F199" i="2"/>
  <c r="D200" i="2"/>
  <c r="E200" i="2"/>
  <c r="F200" i="2"/>
  <c r="D201" i="2"/>
  <c r="E201" i="2"/>
  <c r="F201" i="2"/>
  <c r="D202" i="2"/>
  <c r="E202" i="2"/>
  <c r="F202" i="2"/>
  <c r="F4" i="2"/>
  <c r="E4" i="2"/>
  <c r="D4" i="2"/>
</calcChain>
</file>

<file path=xl/sharedStrings.xml><?xml version="1.0" encoding="utf-8"?>
<sst xmlns="http://schemas.openxmlformats.org/spreadsheetml/2006/main" count="109" uniqueCount="66">
  <si>
    <t>日本酒リスト</t>
    <rPh sb="0" eb="3">
      <t>ニホンシュ</t>
    </rPh>
    <phoneticPr fontId="3"/>
  </si>
  <si>
    <t>商品コード</t>
    <rPh sb="0" eb="2">
      <t>ショウヒン</t>
    </rPh>
    <phoneticPr fontId="3"/>
  </si>
  <si>
    <t>銘柄</t>
    <rPh sb="0" eb="2">
      <t>メイガラ</t>
    </rPh>
    <phoneticPr fontId="3"/>
  </si>
  <si>
    <t>種類</t>
    <rPh sb="0" eb="2">
      <t>シュルイ</t>
    </rPh>
    <phoneticPr fontId="3"/>
  </si>
  <si>
    <t>蔵元情報</t>
    <rPh sb="0" eb="2">
      <t>クラモト</t>
    </rPh>
    <rPh sb="2" eb="4">
      <t>ジョウホウ</t>
    </rPh>
    <phoneticPr fontId="3"/>
  </si>
  <si>
    <t>仕入価格</t>
    <rPh sb="0" eb="2">
      <t>シイレ</t>
    </rPh>
    <rPh sb="2" eb="4">
      <t>カカク</t>
    </rPh>
    <phoneticPr fontId="3"/>
  </si>
  <si>
    <t>販売価格</t>
    <rPh sb="0" eb="2">
      <t>ハンバイ</t>
    </rPh>
    <rPh sb="2" eb="4">
      <t>カカク</t>
    </rPh>
    <phoneticPr fontId="3"/>
  </si>
  <si>
    <t>梅の光</t>
    <rPh sb="0" eb="1">
      <t>ウメ</t>
    </rPh>
    <rPh sb="2" eb="3">
      <t>ヒカリ</t>
    </rPh>
    <phoneticPr fontId="3"/>
  </si>
  <si>
    <t>純米酒</t>
    <rPh sb="0" eb="3">
      <t>ジュンマイシュ</t>
    </rPh>
    <phoneticPr fontId="3"/>
  </si>
  <si>
    <t>ちとせ銘醸（京都府）</t>
    <rPh sb="3" eb="5">
      <t>メイジョウ</t>
    </rPh>
    <rPh sb="6" eb="9">
      <t>キョウトフ</t>
    </rPh>
    <phoneticPr fontId="3"/>
  </si>
  <si>
    <t>満月の唄</t>
    <rPh sb="0" eb="2">
      <t>マンゲツ</t>
    </rPh>
    <rPh sb="3" eb="4">
      <t>ウタ</t>
    </rPh>
    <phoneticPr fontId="3"/>
  </si>
  <si>
    <t>本醸造酒</t>
    <rPh sb="0" eb="4">
      <t>ホンジョウゾウシュ</t>
    </rPh>
    <phoneticPr fontId="3"/>
  </si>
  <si>
    <t>名田酒造（兵庫県）</t>
    <rPh sb="0" eb="2">
      <t>ナダ</t>
    </rPh>
    <rPh sb="2" eb="4">
      <t>シュゾウ</t>
    </rPh>
    <rPh sb="5" eb="8">
      <t>ヒョウゴケン</t>
    </rPh>
    <phoneticPr fontId="3"/>
  </si>
  <si>
    <t>六甲美酒</t>
    <rPh sb="0" eb="2">
      <t>ロッコウ</t>
    </rPh>
    <rPh sb="2" eb="4">
      <t>ビシュ</t>
    </rPh>
    <phoneticPr fontId="3"/>
  </si>
  <si>
    <t>普通酒</t>
    <rPh sb="0" eb="2">
      <t>フツウ</t>
    </rPh>
    <rPh sb="2" eb="3">
      <t>シュ</t>
    </rPh>
    <phoneticPr fontId="3"/>
  </si>
  <si>
    <t>米光酒造（兵庫県）</t>
    <rPh sb="0" eb="2">
      <t>ヨネミツ</t>
    </rPh>
    <rPh sb="2" eb="4">
      <t>シュゾウ</t>
    </rPh>
    <rPh sb="5" eb="8">
      <t>ヒョウゴケン</t>
    </rPh>
    <phoneticPr fontId="3"/>
  </si>
  <si>
    <t>菊の吟</t>
    <rPh sb="0" eb="1">
      <t>キク</t>
    </rPh>
    <rPh sb="2" eb="3">
      <t>ギン</t>
    </rPh>
    <phoneticPr fontId="3"/>
  </si>
  <si>
    <t>吟醸酒</t>
    <rPh sb="0" eb="3">
      <t>ギンジョウシュ</t>
    </rPh>
    <phoneticPr fontId="3"/>
  </si>
  <si>
    <t>窪田山</t>
    <rPh sb="0" eb="2">
      <t>クボタ</t>
    </rPh>
    <rPh sb="2" eb="3">
      <t>ヤマ</t>
    </rPh>
    <phoneticPr fontId="3"/>
  </si>
  <si>
    <t>山河酒造店（新潟県）</t>
    <rPh sb="0" eb="2">
      <t>サンガ</t>
    </rPh>
    <rPh sb="2" eb="4">
      <t>シュゾウ</t>
    </rPh>
    <rPh sb="4" eb="5">
      <t>テン</t>
    </rPh>
    <rPh sb="6" eb="9">
      <t>ニイガタケン</t>
    </rPh>
    <phoneticPr fontId="3"/>
  </si>
  <si>
    <t>月光きらり</t>
    <rPh sb="0" eb="2">
      <t>ゲッコウ</t>
    </rPh>
    <phoneticPr fontId="3"/>
  </si>
  <si>
    <t>大吟醸酒</t>
    <rPh sb="0" eb="4">
      <t>ダイギンジョウシュ</t>
    </rPh>
    <phoneticPr fontId="3"/>
  </si>
  <si>
    <t>月の水</t>
    <rPh sb="0" eb="1">
      <t>ツキ</t>
    </rPh>
    <rPh sb="2" eb="3">
      <t>ミズ</t>
    </rPh>
    <phoneticPr fontId="3"/>
  </si>
  <si>
    <t>五海山</t>
    <rPh sb="0" eb="1">
      <t>ゴ</t>
    </rPh>
    <rPh sb="1" eb="2">
      <t>カイ</t>
    </rPh>
    <rPh sb="2" eb="3">
      <t>サン</t>
    </rPh>
    <phoneticPr fontId="3"/>
  </si>
  <si>
    <t>寿久</t>
    <rPh sb="0" eb="2">
      <t>トシヒサ</t>
    </rPh>
    <phoneticPr fontId="3"/>
  </si>
  <si>
    <t>桜里の夢</t>
    <rPh sb="0" eb="1">
      <t>サクラ</t>
    </rPh>
    <rPh sb="1" eb="2">
      <t>サト</t>
    </rPh>
    <rPh sb="3" eb="4">
      <t>ユメ</t>
    </rPh>
    <phoneticPr fontId="3"/>
  </si>
  <si>
    <t>里ほまれ</t>
    <rPh sb="0" eb="1">
      <t>サト</t>
    </rPh>
    <phoneticPr fontId="3"/>
  </si>
  <si>
    <t>白清</t>
    <rPh sb="0" eb="1">
      <t>シロ</t>
    </rPh>
    <rPh sb="1" eb="2">
      <t>キヨシ</t>
    </rPh>
    <phoneticPr fontId="3"/>
  </si>
  <si>
    <t>城山の月</t>
    <rPh sb="0" eb="2">
      <t>シロヤマ</t>
    </rPh>
    <rPh sb="3" eb="4">
      <t>ツキ</t>
    </rPh>
    <phoneticPr fontId="3"/>
  </si>
  <si>
    <t>清流の美</t>
    <rPh sb="0" eb="2">
      <t>セイリュウ</t>
    </rPh>
    <rPh sb="3" eb="4">
      <t>ビ</t>
    </rPh>
    <phoneticPr fontId="3"/>
  </si>
  <si>
    <t>鶴の美</t>
    <rPh sb="0" eb="1">
      <t>ツル</t>
    </rPh>
    <rPh sb="2" eb="3">
      <t>ビ</t>
    </rPh>
    <phoneticPr fontId="3"/>
  </si>
  <si>
    <t>希望の泉</t>
    <rPh sb="0" eb="2">
      <t>キボウ</t>
    </rPh>
    <rPh sb="3" eb="4">
      <t>イズミ</t>
    </rPh>
    <phoneticPr fontId="3"/>
  </si>
  <si>
    <t>佐渡ほまれ</t>
    <rPh sb="0" eb="2">
      <t>サド</t>
    </rPh>
    <phoneticPr fontId="3"/>
  </si>
  <si>
    <t>北乃梅</t>
    <rPh sb="0" eb="1">
      <t>キタ</t>
    </rPh>
    <rPh sb="1" eb="2">
      <t>ノ</t>
    </rPh>
    <rPh sb="2" eb="3">
      <t>ウメ</t>
    </rPh>
    <phoneticPr fontId="3"/>
  </si>
  <si>
    <t>久盛</t>
    <rPh sb="0" eb="2">
      <t>ヒサモリ</t>
    </rPh>
    <phoneticPr fontId="3"/>
  </si>
  <si>
    <t>百寿の鶴</t>
    <rPh sb="0" eb="2">
      <t>ヒャクジュ</t>
    </rPh>
    <rPh sb="3" eb="4">
      <t>ツル</t>
    </rPh>
    <phoneticPr fontId="3"/>
  </si>
  <si>
    <t>松錦</t>
    <rPh sb="0" eb="1">
      <t>マツ</t>
    </rPh>
    <rPh sb="1" eb="2">
      <t>ニシキ</t>
    </rPh>
    <phoneticPr fontId="3"/>
  </si>
  <si>
    <t>鶴田銘醸（京都府）</t>
    <rPh sb="0" eb="2">
      <t>ツルタ</t>
    </rPh>
    <rPh sb="2" eb="4">
      <t>メイジョウ</t>
    </rPh>
    <rPh sb="5" eb="8">
      <t>キョウトフ</t>
    </rPh>
    <phoneticPr fontId="3"/>
  </si>
  <si>
    <t>雪冠</t>
    <rPh sb="0" eb="1">
      <t>ユキ</t>
    </rPh>
    <rPh sb="1" eb="2">
      <t>カンムリ</t>
    </rPh>
    <phoneticPr fontId="3"/>
  </si>
  <si>
    <t>雪の盃</t>
    <rPh sb="0" eb="1">
      <t>ユキ</t>
    </rPh>
    <rPh sb="2" eb="3">
      <t>サカズキ</t>
    </rPh>
    <phoneticPr fontId="3"/>
  </si>
  <si>
    <t>雪の富</t>
    <rPh sb="0" eb="1">
      <t>ユキ</t>
    </rPh>
    <rPh sb="2" eb="3">
      <t>トミ</t>
    </rPh>
    <phoneticPr fontId="3"/>
  </si>
  <si>
    <t>凛にごり</t>
    <rPh sb="0" eb="1">
      <t>リン</t>
    </rPh>
    <phoneticPr fontId="3"/>
  </si>
  <si>
    <t>利益</t>
    <rPh sb="0" eb="2">
      <t>リエキ</t>
    </rPh>
    <phoneticPr fontId="2"/>
  </si>
  <si>
    <t>蔵元名</t>
    <rPh sb="0" eb="2">
      <t>クラモト</t>
    </rPh>
    <rPh sb="2" eb="3">
      <t>メイ</t>
    </rPh>
    <phoneticPr fontId="2"/>
  </si>
  <si>
    <t>都道府県</t>
    <rPh sb="0" eb="4">
      <t>トドウフケン</t>
    </rPh>
    <phoneticPr fontId="2"/>
  </si>
  <si>
    <t>合計</t>
    <rPh sb="0" eb="2">
      <t>ゴウケイ</t>
    </rPh>
    <phoneticPr fontId="2"/>
  </si>
  <si>
    <t>種類別売上集計</t>
    <rPh sb="0" eb="2">
      <t>シュルイ</t>
    </rPh>
    <rPh sb="2" eb="3">
      <t>ベツ</t>
    </rPh>
    <rPh sb="3" eb="5">
      <t>ウリアゲ</t>
    </rPh>
    <rPh sb="5" eb="7">
      <t>シュウケイ</t>
    </rPh>
    <phoneticPr fontId="3"/>
  </si>
  <si>
    <t>No.</t>
  </si>
  <si>
    <t>みなと酒店</t>
    <rPh sb="3" eb="5">
      <t>サケテン</t>
    </rPh>
    <phoneticPr fontId="3"/>
  </si>
  <si>
    <t>売上一覧（第1四半期）</t>
    <rPh sb="0" eb="2">
      <t>ウリアゲ</t>
    </rPh>
    <rPh sb="2" eb="4">
      <t>イチラン</t>
    </rPh>
    <rPh sb="5" eb="6">
      <t>ダイ</t>
    </rPh>
    <rPh sb="7" eb="10">
      <t>シハンキ</t>
    </rPh>
    <phoneticPr fontId="3"/>
  </si>
  <si>
    <t>紫桜</t>
    <rPh sb="0" eb="1">
      <t>シ</t>
    </rPh>
    <rPh sb="1" eb="2">
      <t>オウ</t>
    </rPh>
    <phoneticPr fontId="3"/>
  </si>
  <si>
    <t>日付</t>
    <rPh sb="0" eb="2">
      <t>ヒヅケ</t>
    </rPh>
    <phoneticPr fontId="5"/>
  </si>
  <si>
    <t>商品コード</t>
    <rPh sb="0" eb="2">
      <t>ショウヒン</t>
    </rPh>
    <phoneticPr fontId="5"/>
  </si>
  <si>
    <t>銘柄</t>
    <rPh sb="0" eb="2">
      <t>メイガラ</t>
    </rPh>
    <phoneticPr fontId="5"/>
  </si>
  <si>
    <t>種類</t>
    <rPh sb="0" eb="2">
      <t>シュルイ</t>
    </rPh>
    <phoneticPr fontId="5"/>
  </si>
  <si>
    <t>販売価格</t>
    <rPh sb="0" eb="2">
      <t>ハンバイ</t>
    </rPh>
    <rPh sb="2" eb="4">
      <t>カカク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</si>
  <si>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</si>
  <si>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</si>
  <si>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1月</t>
    <rPh sb="1" eb="2">
      <t>ガツ</t>
    </rPh>
    <phoneticPr fontId="3"/>
  </si>
  <si>
    <t>吟醸酒</t>
    <rPh sb="0" eb="3">
      <t>ギンジョウシュ</t>
    </rPh>
    <phoneticPr fontId="2"/>
  </si>
  <si>
    <t>純米酒</t>
    <rPh sb="0" eb="3">
      <t>ジュンマイシュ</t>
    </rPh>
    <phoneticPr fontId="2"/>
  </si>
  <si>
    <t>大吟醸酒</t>
    <rPh sb="0" eb="4">
      <t>ダイギンジョウシュ</t>
    </rPh>
    <phoneticPr fontId="2"/>
  </si>
  <si>
    <t>普通酒</t>
    <rPh sb="0" eb="2">
      <t>フツウ</t>
    </rPh>
    <rPh sb="2" eb="3">
      <t>シュ</t>
    </rPh>
    <phoneticPr fontId="2"/>
  </si>
  <si>
    <t>本醸造酒</t>
    <rPh sb="0" eb="1">
      <t>ホン</t>
    </rPh>
    <rPh sb="1" eb="4">
      <t>ジョウゾウシュ</t>
    </rPh>
    <phoneticPr fontId="2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</si>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</sst>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ﾌﾟﾚｾﾞﾝｽEB"/>
      <family val="1"/>
      <charset val="128"/>
    </font>
    <font>
      <sz val="18"/>
      <color theme="1"/>
      <name val="HGP創英ﾌﾟﾚｾﾞﾝｽEB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8" fontId="0" fillId="6" borderId="1" xfId="1" applyFont="1" applyFill="1" applyBorder="1">
      <alignment vertical="center"/>
    </xf>
    <xf numFmtId="0" fontId="0" fillId="5" borderId="1" xfId="0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2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S創英ﾌﾟﾚｾﾞﾝｽEB" panose="02020800000000000000" pitchFamily="18" charset="-128"/>
                <a:ea typeface="HGS創英ﾌﾟﾚｾﾞﾝｽEB" panose="02020800000000000000" pitchFamily="18" charset="-128"/>
                <a:cs typeface="+mn-cs"/>
              </a:defRPr>
            </a:pPr>
            <a:r>
              <a:rPr lang="ja-JP" altLang="en-US"/>
              <a:t>種類別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S創英ﾌﾟﾚｾﾞﾝｽEB" panose="02020800000000000000" pitchFamily="18" charset="-128"/>
              <a:ea typeface="HGS創英ﾌﾟﾚｾﾞﾝｽEB" panose="02020800000000000000" pitchFamily="18" charset="-128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種類別!$B$3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種類別!$B$4:$B$8</c:f>
              <c:numCache>
                <c:formatCode>#,##0_);[Red]\(#,##0\)</c:formatCode>
                <c:ptCount val="5"/>
                <c:pt idx="0">
                  <c:v>97700</c:v>
                </c:pt>
                <c:pt idx="1">
                  <c:v>30000</c:v>
                </c:pt>
                <c:pt idx="2">
                  <c:v>191850</c:v>
                </c:pt>
                <c:pt idx="3">
                  <c:v>65800</c:v>
                </c:pt>
                <c:pt idx="4">
                  <c:v>127400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A-4DA7-A376-5F337F0B8BBA}"/>
            </c:ext>
          </c:extLst>
        </c:ser>
        <c:ser>
          <c:idx val="1"/>
          <c:order val="1"/>
          <c:tx>
            <c:strRef>
              <c:f>種類別!$C$3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種類別!$C$4:$C$8</c:f>
              <c:numCache>
                <c:formatCode>#,##0_);[Red]\(#,##0\)</c:formatCode>
                <c:ptCount val="5"/>
                <c:pt idx="0">
                  <c:v>122900</c:v>
                </c:pt>
                <c:pt idx="1">
                  <c:v>16100</c:v>
                </c:pt>
                <c:pt idx="2">
                  <c:v>230100</c:v>
                </c:pt>
                <c:pt idx="3">
                  <c:v>108100</c:v>
                </c:pt>
                <c:pt idx="4">
                  <c:v>140950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A-4DA7-A376-5F337F0B8BBA}"/>
            </c:ext>
          </c:extLst>
        </c:ser>
        <c:ser>
          <c:idx val="2"/>
          <c:order val="2"/>
          <c:tx>
            <c:strRef>
              <c:f>種類別!$D$3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種類別!$A$4:$A$8</c:f>
              <c:strCache>
                <c:ptCount val="5"/>
                <c:pt idx="0">
                  <c:v>吟醸酒</c:v>
                </c:pt>
                <c:pt idx="1">
                  <c:v>純米酒</c:v>
                </c:pt>
                <c:pt idx="2">
                  <c:v>大吟醸酒</c:v>
                </c:pt>
                <c:pt idx="3">
                  <c:v>普通酒</c:v>
                </c:pt>
                <c:pt idx="4">
                  <c:v>本醸造酒</c:v>
                </c:pt>
              </c:strCache>
            </c:strRef>
          </c:cat>
          <c:val>
            <c:numRef>
              <c:f>種類別!$D$4:$D$8</c:f>
              <c:numCache>
                <c:formatCode>#,##0_);[Red]\(#,##0\)</c:formatCode>
                <c:ptCount val="5"/>
                <c:pt idx="0">
                  <c:v>234800</c:v>
                </c:pt>
                <c:pt idx="1">
                  <c:v>94050</c:v>
                </c:pt>
                <c:pt idx="2">
                  <c:v>215550</c:v>
                </c:pt>
                <c:pt idx="3">
                  <c:v>63000</c:v>
                </c:pt>
                <c:pt idx="4">
                  <c:v>58900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BA-4DA7-A376-5F337F0B8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328303"/>
        <c:axId val="11329551"/>
        <c:axId val="0"/>
      </c:bar3DChart>
      <c:catAx>
        <c:axId val="1132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GS創英ﾌﾟﾚｾﾞﾝｽEB" panose="02020800000000000000" pitchFamily="18" charset="-128"/>
                <a:ea typeface="HGS創英ﾌﾟﾚｾﾞﾝｽEB" panose="02020800000000000000" pitchFamily="18" charset="-128"/>
                <a:cs typeface="+mn-cs"/>
              </a:defRPr>
            </a:pPr>
            <a:endParaRPr lang="ja-JP"/>
          </a:p>
        </c:txPr>
        <c:crossAx val="11329551"/>
        <c:crosses val="autoZero"/>
        <c:auto val="1"/>
        <c:lblAlgn val="ctr"/>
        <c:lblOffset val="100"/>
        <c:noMultiLvlLbl val="0"/>
      </c:catAx>
      <c:valAx>
        <c:axId val="1132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GS創英ﾌﾟﾚｾﾞﾝｽEB" panose="02020800000000000000" pitchFamily="18" charset="-128"/>
                <a:ea typeface="HGS創英ﾌﾟﾚｾﾞﾝｽEB" panose="02020800000000000000" pitchFamily="18" charset="-128"/>
                <a:cs typeface="+mn-cs"/>
              </a:defRPr>
            </a:pPr>
            <a:endParaRPr lang="ja-JP"/>
          </a:p>
        </c:txPr>
        <c:crossAx val="1132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GS創英ﾌﾟﾚｾﾞﾝｽEB" panose="02020800000000000000" pitchFamily="18" charset="-128"/>
              <a:ea typeface="HGS創英ﾌﾟﾚｾﾞﾝｽEB" panose="02020800000000000000" pitchFamily="18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HGS創英ﾌﾟﾚｾﾞﾝｽEB" panose="02020800000000000000" pitchFamily="18" charset="-128"/>
          <a:ea typeface="HGS創英ﾌﾟﾚｾﾞﾝｽEB" panose="02020800000000000000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0</xdr:colOff>
      <xdr:row>15</xdr:row>
      <xdr:rowOff>228600</xdr:rowOff>
    </xdr:to>
    <xdr:graphicFrame macro="">
      <xdr:nvGraphicFramePr>
        <xdr:cNvPr id="9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日本酒リスト" displayName="日本酒リスト" ref="A4:I30" totalsRowShown="0" headerRowDxfId="32" headerRowBorderDxfId="31" tableBorderDxfId="30" totalsRowBorderDxfId="29">
  <autoFilter ref="A4:I3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商品コード" dataDxfId="28"/>
    <tableColumn id="2" name="銘柄" dataDxfId="27"/>
    <tableColumn id="3" name="種類" dataDxfId="26"/>
    <tableColumn id="4" name="蔵元情報" dataDxfId="25"/>
    <tableColumn id="5" name="蔵元名" dataDxfId="24"/>
    <tableColumn id="6" name="都道府県" dataDxfId="23"/>
    <tableColumn id="7" name="仕入価格" dataDxfId="22" dataCellStyle="桁区切り"/>
    <tableColumn id="8" name="販売価格" dataDxfId="21" dataCellStyle="桁区切り"/>
    <tableColumn id="9" name="利益" dataDxfId="20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売上一覧" displayName="売上一覧" ref="A3:H202" headerRowDxfId="19" headerRowBorderDxfId="18" tableBorderDxfId="17" totalsRowBorderDxfId="16">
  <autoFilter ref="A3:H20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No." totalsRowLabel="集計" dataDxfId="15" totalsRowDxfId="14"/>
    <tableColumn id="2" name="日付" dataDxfId="13" totalsRowDxfId="12"/>
    <tableColumn id="3" name="商品コード" dataDxfId="11" totalsRowDxfId="10"/>
    <tableColumn id="4" name="銘柄" dataDxfId="9" totalsRowDxfId="8">
      <calculatedColumnFormula>VLOOKUP(売上一覧[[#This Row],[商品コード]],日本酒リスト[],2,FALSE)</calculatedColumnFormula>
    </tableColumn>
    <tableColumn id="5" name="種類" dataDxfId="7" totalsRowDxfId="6">
      <calculatedColumnFormula>VLOOKUP(売上一覧[[#This Row],[商品コード]],日本酒リスト[],3,FALSE)</calculatedColumnFormula>
    </tableColumn>
    <tableColumn id="6" name="販売価格" dataDxfId="5" totalsRowDxfId="4" dataCellStyle="桁区切り">
      <calculatedColumnFormula>VLOOKUP(売上一覧[[#This Row],[商品コード]],日本酒リスト[],8,FALSE)</calculatedColumnFormula>
    </tableColumn>
    <tableColumn id="7" name="数量" dataDxfId="3" totalsRowDxfId="2"/>
    <tableColumn id="8" name="金額" totalsRowFunction="sum" dataDxfId="0" totalsRowDxfId="1" dataCellStyle="桁区切り">
      <calculatedColumnFormula>売上一覧[[#This Row],[販売価格]]*売上一覧[[#This Row],[数量]]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Normal="100" workbookViewId="0"/>
  </sheetViews>
  <sheetFormatPr defaultRowHeight="18.75" x14ac:dyDescent="0.4"/>
  <cols>
    <col min="1" max="1" width="12.125" customWidth="1"/>
    <col min="2" max="2" width="12.625" customWidth="1"/>
    <col min="3" max="3" width="9" customWidth="1"/>
    <col min="4" max="4" width="21.375" customWidth="1"/>
    <col min="5" max="6" width="13.125" customWidth="1"/>
    <col min="7" max="10" width="11.625" customWidth="1"/>
  </cols>
  <sheetData>
    <row r="1" spans="1:9" ht="21" x14ac:dyDescent="0.4">
      <c r="A1" s="23" t="s">
        <v>0</v>
      </c>
    </row>
    <row r="2" spans="1:9" x14ac:dyDescent="0.4">
      <c r="I2" s="22" t="s">
        <v>48</v>
      </c>
    </row>
    <row r="3" spans="1:9" x14ac:dyDescent="0.4">
      <c r="I3" s="22"/>
    </row>
    <row r="4" spans="1:9" ht="18.75" customHeight="1" x14ac:dyDescent="0.4">
      <c r="A4" s="8" t="s">
        <v>1</v>
      </c>
      <c r="B4" s="9" t="s">
        <v>2</v>
      </c>
      <c r="C4" s="9" t="s">
        <v>3</v>
      </c>
      <c r="D4" s="9" t="s">
        <v>4</v>
      </c>
      <c r="E4" s="9" t="s">
        <v>43</v>
      </c>
      <c r="F4" s="9" t="s">
        <v>44</v>
      </c>
      <c r="G4" s="9" t="s">
        <v>5</v>
      </c>
      <c r="H4" s="9" t="s">
        <v>6</v>
      </c>
      <c r="I4" s="10" t="s">
        <v>42</v>
      </c>
    </row>
    <row r="5" spans="1:9" x14ac:dyDescent="0.4">
      <c r="A5" s="6">
        <v>465201</v>
      </c>
      <c r="B5" s="1" t="s">
        <v>18</v>
      </c>
      <c r="C5" s="1" t="s">
        <v>11</v>
      </c>
      <c r="D5" s="1" t="s">
        <v>19</v>
      </c>
      <c r="E5" s="1"/>
      <c r="F5" s="1"/>
      <c r="G5" s="2">
        <v>1680</v>
      </c>
      <c r="H5" s="2">
        <v>2400</v>
      </c>
      <c r="I5" s="7"/>
    </row>
    <row r="6" spans="1:9" x14ac:dyDescent="0.4">
      <c r="A6" s="6">
        <v>465202</v>
      </c>
      <c r="B6" s="1" t="s">
        <v>25</v>
      </c>
      <c r="C6" s="1" t="s">
        <v>21</v>
      </c>
      <c r="D6" s="1" t="s">
        <v>19</v>
      </c>
      <c r="E6" s="1"/>
      <c r="F6" s="1"/>
      <c r="G6" s="2">
        <v>5600</v>
      </c>
      <c r="H6" s="2">
        <v>8000</v>
      </c>
      <c r="I6" s="7"/>
    </row>
    <row r="7" spans="1:9" x14ac:dyDescent="0.4">
      <c r="A7" s="6">
        <v>465203</v>
      </c>
      <c r="B7" s="1" t="s">
        <v>26</v>
      </c>
      <c r="C7" s="1" t="s">
        <v>17</v>
      </c>
      <c r="D7" s="1" t="s">
        <v>19</v>
      </c>
      <c r="E7" s="1"/>
      <c r="F7" s="1"/>
      <c r="G7" s="2">
        <v>2450</v>
      </c>
      <c r="H7" s="2">
        <v>3100</v>
      </c>
      <c r="I7" s="7"/>
    </row>
    <row r="8" spans="1:9" x14ac:dyDescent="0.4">
      <c r="A8" s="6">
        <v>465205</v>
      </c>
      <c r="B8" s="1" t="s">
        <v>32</v>
      </c>
      <c r="C8" s="1" t="s">
        <v>14</v>
      </c>
      <c r="D8" s="1" t="s">
        <v>19</v>
      </c>
      <c r="E8" s="1"/>
      <c r="F8" s="1"/>
      <c r="G8" s="2">
        <v>840</v>
      </c>
      <c r="H8" s="2">
        <v>1200</v>
      </c>
      <c r="I8" s="7"/>
    </row>
    <row r="9" spans="1:9" x14ac:dyDescent="0.4">
      <c r="A9" s="6">
        <v>465206</v>
      </c>
      <c r="B9" s="1" t="s">
        <v>33</v>
      </c>
      <c r="C9" s="1" t="s">
        <v>14</v>
      </c>
      <c r="D9" s="1" t="s">
        <v>19</v>
      </c>
      <c r="E9" s="1"/>
      <c r="F9" s="1"/>
      <c r="G9" s="2">
        <v>1820</v>
      </c>
      <c r="H9" s="2">
        <v>2700</v>
      </c>
      <c r="I9" s="7"/>
    </row>
    <row r="10" spans="1:9" x14ac:dyDescent="0.4">
      <c r="A10" s="6">
        <v>465207</v>
      </c>
      <c r="B10" s="1" t="s">
        <v>36</v>
      </c>
      <c r="C10" s="1" t="s">
        <v>21</v>
      </c>
      <c r="D10" s="1" t="s">
        <v>19</v>
      </c>
      <c r="E10" s="1"/>
      <c r="F10" s="1"/>
      <c r="G10" s="2">
        <v>1050</v>
      </c>
      <c r="H10" s="2">
        <v>1500</v>
      </c>
      <c r="I10" s="7"/>
    </row>
    <row r="11" spans="1:9" x14ac:dyDescent="0.4">
      <c r="A11" s="6">
        <v>465208</v>
      </c>
      <c r="B11" s="1" t="s">
        <v>40</v>
      </c>
      <c r="C11" s="1" t="s">
        <v>8</v>
      </c>
      <c r="D11" s="1" t="s">
        <v>19</v>
      </c>
      <c r="E11" s="1"/>
      <c r="F11" s="1"/>
      <c r="G11" s="2">
        <v>750</v>
      </c>
      <c r="H11" s="2">
        <v>1100</v>
      </c>
      <c r="I11" s="7"/>
    </row>
    <row r="12" spans="1:9" x14ac:dyDescent="0.4">
      <c r="A12" s="6">
        <v>550002</v>
      </c>
      <c r="B12" s="1" t="s">
        <v>50</v>
      </c>
      <c r="C12" s="1" t="s">
        <v>14</v>
      </c>
      <c r="D12" s="1" t="s">
        <v>37</v>
      </c>
      <c r="E12" s="1"/>
      <c r="F12" s="1"/>
      <c r="G12" s="2">
        <v>1750</v>
      </c>
      <c r="H12" s="2">
        <v>2300</v>
      </c>
      <c r="I12" s="7"/>
    </row>
    <row r="13" spans="1:9" x14ac:dyDescent="0.4">
      <c r="A13" s="6">
        <v>600001</v>
      </c>
      <c r="B13" s="1" t="s">
        <v>13</v>
      </c>
      <c r="C13" s="1" t="s">
        <v>14</v>
      </c>
      <c r="D13" s="1" t="s">
        <v>15</v>
      </c>
      <c r="E13" s="1"/>
      <c r="F13" s="1"/>
      <c r="G13" s="2">
        <v>2100</v>
      </c>
      <c r="H13" s="2">
        <v>3000</v>
      </c>
      <c r="I13" s="7"/>
    </row>
    <row r="14" spans="1:9" x14ac:dyDescent="0.4">
      <c r="A14" s="6">
        <v>601011</v>
      </c>
      <c r="B14" s="1" t="s">
        <v>16</v>
      </c>
      <c r="C14" s="1" t="s">
        <v>17</v>
      </c>
      <c r="D14" s="1" t="s">
        <v>15</v>
      </c>
      <c r="E14" s="1"/>
      <c r="F14" s="1"/>
      <c r="G14" s="2">
        <v>5880</v>
      </c>
      <c r="H14" s="2">
        <v>7500</v>
      </c>
      <c r="I14" s="7"/>
    </row>
    <row r="15" spans="1:9" x14ac:dyDescent="0.4">
      <c r="A15" s="6">
        <v>601012</v>
      </c>
      <c r="B15" s="1" t="s">
        <v>20</v>
      </c>
      <c r="C15" s="1" t="s">
        <v>21</v>
      </c>
      <c r="D15" s="1" t="s">
        <v>15</v>
      </c>
      <c r="E15" s="1"/>
      <c r="F15" s="1"/>
      <c r="G15" s="2">
        <v>1120</v>
      </c>
      <c r="H15" s="2">
        <v>1650</v>
      </c>
      <c r="I15" s="7"/>
    </row>
    <row r="16" spans="1:9" x14ac:dyDescent="0.4">
      <c r="A16" s="6">
        <v>601013</v>
      </c>
      <c r="B16" s="1" t="s">
        <v>22</v>
      </c>
      <c r="C16" s="1" t="s">
        <v>11</v>
      </c>
      <c r="D16" s="1" t="s">
        <v>15</v>
      </c>
      <c r="E16" s="1"/>
      <c r="F16" s="1"/>
      <c r="G16" s="2">
        <v>3710</v>
      </c>
      <c r="H16" s="2">
        <v>5300</v>
      </c>
      <c r="I16" s="7"/>
    </row>
    <row r="17" spans="1:9" x14ac:dyDescent="0.4">
      <c r="A17" s="6">
        <v>601014</v>
      </c>
      <c r="B17" s="1" t="s">
        <v>29</v>
      </c>
      <c r="C17" s="1" t="s">
        <v>17</v>
      </c>
      <c r="D17" s="1" t="s">
        <v>15</v>
      </c>
      <c r="E17" s="1"/>
      <c r="F17" s="1"/>
      <c r="G17" s="2">
        <v>1400</v>
      </c>
      <c r="H17" s="2">
        <v>2000</v>
      </c>
      <c r="I17" s="7"/>
    </row>
    <row r="18" spans="1:9" x14ac:dyDescent="0.4">
      <c r="A18" s="6">
        <v>601015</v>
      </c>
      <c r="B18" s="1" t="s">
        <v>31</v>
      </c>
      <c r="C18" s="1" t="s">
        <v>17</v>
      </c>
      <c r="D18" s="1" t="s">
        <v>15</v>
      </c>
      <c r="E18" s="1"/>
      <c r="F18" s="1"/>
      <c r="G18" s="2">
        <v>700</v>
      </c>
      <c r="H18" s="2">
        <v>1000</v>
      </c>
      <c r="I18" s="7"/>
    </row>
    <row r="19" spans="1:9" x14ac:dyDescent="0.4">
      <c r="A19" s="6">
        <v>601016</v>
      </c>
      <c r="B19" s="1" t="s">
        <v>39</v>
      </c>
      <c r="C19" s="1" t="s">
        <v>21</v>
      </c>
      <c r="D19" s="1" t="s">
        <v>15</v>
      </c>
      <c r="E19" s="1"/>
      <c r="F19" s="1"/>
      <c r="G19" s="2">
        <v>4410</v>
      </c>
      <c r="H19" s="2">
        <v>6300</v>
      </c>
      <c r="I19" s="7"/>
    </row>
    <row r="20" spans="1:9" x14ac:dyDescent="0.4">
      <c r="A20" s="6">
        <v>721201</v>
      </c>
      <c r="B20" s="1" t="s">
        <v>10</v>
      </c>
      <c r="C20" s="1" t="s">
        <v>11</v>
      </c>
      <c r="D20" s="1" t="s">
        <v>12</v>
      </c>
      <c r="E20" s="1"/>
      <c r="F20" s="1"/>
      <c r="G20" s="2">
        <v>1820</v>
      </c>
      <c r="H20" s="2">
        <v>2300</v>
      </c>
      <c r="I20" s="7"/>
    </row>
    <row r="21" spans="1:9" x14ac:dyDescent="0.4">
      <c r="A21" s="6">
        <v>721202</v>
      </c>
      <c r="B21" s="1" t="s">
        <v>23</v>
      </c>
      <c r="C21" s="1" t="s">
        <v>14</v>
      </c>
      <c r="D21" s="1" t="s">
        <v>12</v>
      </c>
      <c r="E21" s="1"/>
      <c r="F21" s="1"/>
      <c r="G21" s="2">
        <v>2100</v>
      </c>
      <c r="H21" s="2">
        <v>3000</v>
      </c>
      <c r="I21" s="7"/>
    </row>
    <row r="22" spans="1:9" x14ac:dyDescent="0.4">
      <c r="A22" s="6">
        <v>721204</v>
      </c>
      <c r="B22" s="1" t="s">
        <v>30</v>
      </c>
      <c r="C22" s="1" t="s">
        <v>8</v>
      </c>
      <c r="D22" s="1" t="s">
        <v>12</v>
      </c>
      <c r="E22" s="1"/>
      <c r="F22" s="1"/>
      <c r="G22" s="2">
        <v>1750</v>
      </c>
      <c r="H22" s="2">
        <v>2250</v>
      </c>
      <c r="I22" s="7"/>
    </row>
    <row r="23" spans="1:9" x14ac:dyDescent="0.4">
      <c r="A23" s="6">
        <v>721205</v>
      </c>
      <c r="B23" s="1" t="s">
        <v>34</v>
      </c>
      <c r="C23" s="1" t="s">
        <v>8</v>
      </c>
      <c r="D23" s="1" t="s">
        <v>12</v>
      </c>
      <c r="E23" s="1"/>
      <c r="F23" s="1"/>
      <c r="G23" s="2">
        <v>3640</v>
      </c>
      <c r="H23" s="2">
        <v>5200</v>
      </c>
      <c r="I23" s="7"/>
    </row>
    <row r="24" spans="1:9" x14ac:dyDescent="0.4">
      <c r="A24" s="6">
        <v>721206</v>
      </c>
      <c r="B24" s="1" t="s">
        <v>35</v>
      </c>
      <c r="C24" s="1" t="s">
        <v>21</v>
      </c>
      <c r="D24" s="1" t="s">
        <v>12</v>
      </c>
      <c r="E24" s="1"/>
      <c r="F24" s="1"/>
      <c r="G24" s="2">
        <v>3150</v>
      </c>
      <c r="H24" s="2">
        <v>4500</v>
      </c>
      <c r="I24" s="7"/>
    </row>
    <row r="25" spans="1:9" x14ac:dyDescent="0.4">
      <c r="A25" s="6">
        <v>721207</v>
      </c>
      <c r="B25" s="1" t="s">
        <v>38</v>
      </c>
      <c r="C25" s="1" t="s">
        <v>17</v>
      </c>
      <c r="D25" s="1" t="s">
        <v>12</v>
      </c>
      <c r="E25" s="1"/>
      <c r="F25" s="1"/>
      <c r="G25" s="2">
        <v>1820</v>
      </c>
      <c r="H25" s="2">
        <v>2600</v>
      </c>
      <c r="I25" s="7"/>
    </row>
    <row r="26" spans="1:9" x14ac:dyDescent="0.4">
      <c r="A26" s="6">
        <v>740001</v>
      </c>
      <c r="B26" s="1" t="s">
        <v>7</v>
      </c>
      <c r="C26" s="1" t="s">
        <v>8</v>
      </c>
      <c r="D26" s="1" t="s">
        <v>9</v>
      </c>
      <c r="E26" s="1"/>
      <c r="F26" s="1"/>
      <c r="G26" s="2">
        <v>1540</v>
      </c>
      <c r="H26" s="2">
        <v>2100</v>
      </c>
      <c r="I26" s="7"/>
    </row>
    <row r="27" spans="1:9" x14ac:dyDescent="0.4">
      <c r="A27" s="6">
        <v>740002</v>
      </c>
      <c r="B27" s="1" t="s">
        <v>24</v>
      </c>
      <c r="C27" s="1" t="s">
        <v>11</v>
      </c>
      <c r="D27" s="1" t="s">
        <v>9</v>
      </c>
      <c r="E27" s="1"/>
      <c r="F27" s="1"/>
      <c r="G27" s="2">
        <v>1400</v>
      </c>
      <c r="H27" s="2">
        <v>1750</v>
      </c>
      <c r="I27" s="7"/>
    </row>
    <row r="28" spans="1:9" x14ac:dyDescent="0.4">
      <c r="A28" s="6">
        <v>740003</v>
      </c>
      <c r="B28" s="1" t="s">
        <v>27</v>
      </c>
      <c r="C28" s="1" t="s">
        <v>11</v>
      </c>
      <c r="D28" s="1" t="s">
        <v>9</v>
      </c>
      <c r="E28" s="1"/>
      <c r="F28" s="1"/>
      <c r="G28" s="2">
        <v>2450</v>
      </c>
      <c r="H28" s="2">
        <v>3500</v>
      </c>
      <c r="I28" s="7"/>
    </row>
    <row r="29" spans="1:9" x14ac:dyDescent="0.4">
      <c r="A29" s="6">
        <v>740004</v>
      </c>
      <c r="B29" s="1" t="s">
        <v>28</v>
      </c>
      <c r="C29" s="1" t="s">
        <v>21</v>
      </c>
      <c r="D29" s="1" t="s">
        <v>9</v>
      </c>
      <c r="E29" s="1"/>
      <c r="F29" s="1"/>
      <c r="G29" s="2">
        <v>1350</v>
      </c>
      <c r="H29" s="2">
        <v>2100</v>
      </c>
      <c r="I29" s="7"/>
    </row>
    <row r="30" spans="1:9" x14ac:dyDescent="0.4">
      <c r="A30" s="11">
        <v>740005</v>
      </c>
      <c r="B30" s="13" t="s">
        <v>41</v>
      </c>
      <c r="C30" s="13" t="s">
        <v>17</v>
      </c>
      <c r="D30" s="13" t="s">
        <v>9</v>
      </c>
      <c r="E30" s="13"/>
      <c r="F30" s="13"/>
      <c r="G30" s="14">
        <v>2100</v>
      </c>
      <c r="H30" s="14">
        <v>3000</v>
      </c>
      <c r="I30" s="15"/>
    </row>
  </sheetData>
  <phoneticPr fontId="2"/>
  <pageMargins left="0.7" right="0.7" top="0.75" bottom="0.75" header="0.3" footer="0.3"/>
  <pageSetup paperSize="9" scale="76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2"/>
  <sheetViews>
    <sheetView zoomScaleNormal="100" workbookViewId="0"/>
  </sheetViews>
  <sheetFormatPr defaultRowHeight="18.75" x14ac:dyDescent="0.4"/>
  <cols>
    <col min="1" max="1" width="5.875" customWidth="1"/>
    <col min="2" max="2" width="10.25" bestFit="1" customWidth="1"/>
    <col min="3" max="3" width="11.25" bestFit="1" customWidth="1"/>
    <col min="4" max="4" width="20.625" customWidth="1"/>
    <col min="5" max="5" width="16.125" customWidth="1"/>
    <col min="6" max="6" width="12.625" customWidth="1"/>
    <col min="7" max="7" width="9.375" customWidth="1"/>
    <col min="8" max="8" width="12.625" customWidth="1"/>
  </cols>
  <sheetData>
    <row r="1" spans="1:8" ht="21" x14ac:dyDescent="0.4">
      <c r="A1" s="23" t="s">
        <v>49</v>
      </c>
    </row>
    <row r="3" spans="1:8" ht="18.75" customHeight="1" x14ac:dyDescent="0.4">
      <c r="A3" s="17" t="s">
        <v>47</v>
      </c>
      <c r="B3" s="18" t="s">
        <v>51</v>
      </c>
      <c r="C3" s="18" t="s">
        <v>52</v>
      </c>
      <c r="D3" s="18" t="s">
        <v>53</v>
      </c>
      <c r="E3" s="18" t="s">
        <v>54</v>
      </c>
      <c r="F3" s="18" t="s">
        <v>55</v>
      </c>
      <c r="G3" s="18" t="s">
        <v>56</v>
      </c>
      <c r="H3" s="19" t="s">
        <v>57</v>
      </c>
    </row>
    <row r="4" spans="1:8" x14ac:dyDescent="0.4">
      <c r="A4" s="6">
        <v>1</v>
      </c>
      <c r="B4" s="3">
        <v>42738</v>
      </c>
      <c r="C4" s="1">
        <v>740001</v>
      </c>
      <c r="D4" s="1" t="str">
        <f>VLOOKUP(売上一覧[[#This Row],[商品コード]],日本酒リスト[],2,FALSE)</f>
        <v>梅の光</v>
      </c>
      <c r="E4" s="1" t="str">
        <f>VLOOKUP(売上一覧[[#This Row],[商品コード]],日本酒リスト[],3,FALSE)</f>
        <v>純米酒</v>
      </c>
      <c r="F4" s="2">
        <f>VLOOKUP(売上一覧[[#This Row],[商品コード]],日本酒リスト[],8,FALSE)</f>
        <v>2100</v>
      </c>
      <c r="G4" s="1">
        <v>2</v>
      </c>
      <c r="H4" s="7">
        <f>売上一覧[[#This Row],[販売価格]]*売上一覧[[#This Row],[数量]]</f>
        <v>4200</v>
      </c>
    </row>
    <row r="5" spans="1:8" x14ac:dyDescent="0.4">
      <c r="A5" s="6">
        <v>2</v>
      </c>
      <c r="B5" s="3">
        <v>42738</v>
      </c>
      <c r="C5" s="1">
        <v>740002</v>
      </c>
      <c r="D5" s="1" t="str">
        <f>VLOOKUP(売上一覧[[#This Row],[商品コード]],日本酒リスト[],2,FALSE)</f>
        <v>寿久</v>
      </c>
      <c r="E5" s="1" t="str">
        <f>VLOOKUP(売上一覧[[#This Row],[商品コード]],日本酒リスト[],3,FALSE)</f>
        <v>本醸造酒</v>
      </c>
      <c r="F5" s="2">
        <f>VLOOKUP(売上一覧[[#This Row],[商品コード]],日本酒リスト[],8,FALSE)</f>
        <v>1750</v>
      </c>
      <c r="G5" s="1">
        <v>1</v>
      </c>
      <c r="H5" s="7">
        <f>売上一覧[[#This Row],[販売価格]]*売上一覧[[#This Row],[数量]]</f>
        <v>1750</v>
      </c>
    </row>
    <row r="6" spans="1:8" x14ac:dyDescent="0.4">
      <c r="A6" s="6">
        <v>3</v>
      </c>
      <c r="B6" s="3">
        <v>42738</v>
      </c>
      <c r="C6" s="1">
        <v>465202</v>
      </c>
      <c r="D6" s="1" t="str">
        <f>VLOOKUP(売上一覧[[#This Row],[商品コード]],日本酒リスト[],2,FALSE)</f>
        <v>桜里の夢</v>
      </c>
      <c r="E6" s="1" t="str">
        <f>VLOOKUP(売上一覧[[#This Row],[商品コード]],日本酒リスト[],3,FALSE)</f>
        <v>大吟醸酒</v>
      </c>
      <c r="F6" s="2">
        <f>VLOOKUP(売上一覧[[#This Row],[商品コード]],日本酒リスト[],8,FALSE)</f>
        <v>8000</v>
      </c>
      <c r="G6" s="1">
        <v>2</v>
      </c>
      <c r="H6" s="7">
        <f>売上一覧[[#This Row],[販売価格]]*売上一覧[[#This Row],[数量]]</f>
        <v>16000</v>
      </c>
    </row>
    <row r="7" spans="1:8" x14ac:dyDescent="0.4">
      <c r="A7" s="6">
        <v>4</v>
      </c>
      <c r="B7" s="3">
        <v>42739</v>
      </c>
      <c r="C7" s="1">
        <v>601015</v>
      </c>
      <c r="D7" s="1" t="str">
        <f>VLOOKUP(売上一覧[[#This Row],[商品コード]],日本酒リスト[],2,FALSE)</f>
        <v>希望の泉</v>
      </c>
      <c r="E7" s="1" t="str">
        <f>VLOOKUP(売上一覧[[#This Row],[商品コード]],日本酒リスト[],3,FALSE)</f>
        <v>吟醸酒</v>
      </c>
      <c r="F7" s="2">
        <f>VLOOKUP(売上一覧[[#This Row],[商品コード]],日本酒リスト[],8,FALSE)</f>
        <v>1000</v>
      </c>
      <c r="G7" s="1">
        <v>5</v>
      </c>
      <c r="H7" s="7">
        <f>売上一覧[[#This Row],[販売価格]]*売上一覧[[#This Row],[数量]]</f>
        <v>5000</v>
      </c>
    </row>
    <row r="8" spans="1:8" x14ac:dyDescent="0.4">
      <c r="A8" s="6">
        <v>5</v>
      </c>
      <c r="B8" s="3">
        <v>42739</v>
      </c>
      <c r="C8" s="1">
        <v>465205</v>
      </c>
      <c r="D8" s="1" t="str">
        <f>VLOOKUP(売上一覧[[#This Row],[商品コード]],日本酒リスト[],2,FALSE)</f>
        <v>佐渡ほまれ</v>
      </c>
      <c r="E8" s="1" t="str">
        <f>VLOOKUP(売上一覧[[#This Row],[商品コード]],日本酒リスト[],3,FALSE)</f>
        <v>普通酒</v>
      </c>
      <c r="F8" s="2">
        <f>VLOOKUP(売上一覧[[#This Row],[商品コード]],日本酒リスト[],8,FALSE)</f>
        <v>1200</v>
      </c>
      <c r="G8" s="1">
        <v>4</v>
      </c>
      <c r="H8" s="7">
        <f>売上一覧[[#This Row],[販売価格]]*売上一覧[[#This Row],[数量]]</f>
        <v>4800</v>
      </c>
    </row>
    <row r="9" spans="1:8" x14ac:dyDescent="0.4">
      <c r="A9" s="6">
        <v>6</v>
      </c>
      <c r="B9" s="3">
        <v>42740</v>
      </c>
      <c r="C9" s="1">
        <v>740002</v>
      </c>
      <c r="D9" s="1" t="str">
        <f>VLOOKUP(売上一覧[[#This Row],[商品コード]],日本酒リスト[],2,FALSE)</f>
        <v>寿久</v>
      </c>
      <c r="E9" s="1" t="str">
        <f>VLOOKUP(売上一覧[[#This Row],[商品コード]],日本酒リスト[],3,FALSE)</f>
        <v>本醸造酒</v>
      </c>
      <c r="F9" s="2">
        <f>VLOOKUP(売上一覧[[#This Row],[商品コード]],日本酒リスト[],8,FALSE)</f>
        <v>1750</v>
      </c>
      <c r="G9" s="1">
        <v>2</v>
      </c>
      <c r="H9" s="7">
        <f>売上一覧[[#This Row],[販売価格]]*売上一覧[[#This Row],[数量]]</f>
        <v>3500</v>
      </c>
    </row>
    <row r="10" spans="1:8" x14ac:dyDescent="0.4">
      <c r="A10" s="6">
        <v>7</v>
      </c>
      <c r="B10" s="3">
        <v>42740</v>
      </c>
      <c r="C10" s="1">
        <v>601013</v>
      </c>
      <c r="D10" s="1" t="str">
        <f>VLOOKUP(売上一覧[[#This Row],[商品コード]],日本酒リスト[],2,FALSE)</f>
        <v>月の水</v>
      </c>
      <c r="E10" s="1" t="str">
        <f>VLOOKUP(売上一覧[[#This Row],[商品コード]],日本酒リスト[],3,FALSE)</f>
        <v>本醸造酒</v>
      </c>
      <c r="F10" s="2">
        <f>VLOOKUP(売上一覧[[#This Row],[商品コード]],日本酒リスト[],8,FALSE)</f>
        <v>5300</v>
      </c>
      <c r="G10" s="1">
        <v>2</v>
      </c>
      <c r="H10" s="7">
        <f>売上一覧[[#This Row],[販売価格]]*売上一覧[[#This Row],[数量]]</f>
        <v>10600</v>
      </c>
    </row>
    <row r="11" spans="1:8" x14ac:dyDescent="0.4">
      <c r="A11" s="6">
        <v>8</v>
      </c>
      <c r="B11" s="3">
        <v>42740</v>
      </c>
      <c r="C11" s="1">
        <v>601016</v>
      </c>
      <c r="D11" s="1" t="str">
        <f>VLOOKUP(売上一覧[[#This Row],[商品コード]],日本酒リスト[],2,FALSE)</f>
        <v>雪の盃</v>
      </c>
      <c r="E11" s="1" t="str">
        <f>VLOOKUP(売上一覧[[#This Row],[商品コード]],日本酒リスト[],3,FALSE)</f>
        <v>大吟醸酒</v>
      </c>
      <c r="F11" s="2">
        <f>VLOOKUP(売上一覧[[#This Row],[商品コード]],日本酒リスト[],8,FALSE)</f>
        <v>6300</v>
      </c>
      <c r="G11" s="1">
        <v>1</v>
      </c>
      <c r="H11" s="7">
        <f>売上一覧[[#This Row],[販売価格]]*売上一覧[[#This Row],[数量]]</f>
        <v>6300</v>
      </c>
    </row>
    <row r="12" spans="1:8" x14ac:dyDescent="0.4">
      <c r="A12" s="6">
        <v>9</v>
      </c>
      <c r="B12" s="3">
        <v>42741</v>
      </c>
      <c r="C12" s="1">
        <v>740003</v>
      </c>
      <c r="D12" s="1" t="str">
        <f>VLOOKUP(売上一覧[[#This Row],[商品コード]],日本酒リスト[],2,FALSE)</f>
        <v>白清</v>
      </c>
      <c r="E12" s="1" t="str">
        <f>VLOOKUP(売上一覧[[#This Row],[商品コード]],日本酒リスト[],3,FALSE)</f>
        <v>本醸造酒</v>
      </c>
      <c r="F12" s="2">
        <f>VLOOKUP(売上一覧[[#This Row],[商品コード]],日本酒リスト[],8,FALSE)</f>
        <v>3500</v>
      </c>
      <c r="G12" s="1">
        <v>1</v>
      </c>
      <c r="H12" s="7">
        <f>売上一覧[[#This Row],[販売価格]]*売上一覧[[#This Row],[数量]]</f>
        <v>3500</v>
      </c>
    </row>
    <row r="13" spans="1:8" x14ac:dyDescent="0.4">
      <c r="A13" s="6">
        <v>10</v>
      </c>
      <c r="B13" s="3">
        <v>42741</v>
      </c>
      <c r="C13" s="1">
        <v>465202</v>
      </c>
      <c r="D13" s="1" t="str">
        <f>VLOOKUP(売上一覧[[#This Row],[商品コード]],日本酒リスト[],2,FALSE)</f>
        <v>桜里の夢</v>
      </c>
      <c r="E13" s="1" t="str">
        <f>VLOOKUP(売上一覧[[#This Row],[商品コード]],日本酒リスト[],3,FALSE)</f>
        <v>大吟醸酒</v>
      </c>
      <c r="F13" s="2">
        <f>VLOOKUP(売上一覧[[#This Row],[商品コード]],日本酒リスト[],8,FALSE)</f>
        <v>8000</v>
      </c>
      <c r="G13" s="1">
        <v>1</v>
      </c>
      <c r="H13" s="7">
        <f>売上一覧[[#This Row],[販売価格]]*売上一覧[[#This Row],[数量]]</f>
        <v>8000</v>
      </c>
    </row>
    <row r="14" spans="1:8" x14ac:dyDescent="0.4">
      <c r="A14" s="6">
        <v>11</v>
      </c>
      <c r="B14" s="3">
        <v>42742</v>
      </c>
      <c r="C14" s="1">
        <v>465203</v>
      </c>
      <c r="D14" s="1" t="str">
        <f>VLOOKUP(売上一覧[[#This Row],[商品コード]],日本酒リスト[],2,FALSE)</f>
        <v>里ほまれ</v>
      </c>
      <c r="E14" s="1" t="str">
        <f>VLOOKUP(売上一覧[[#This Row],[商品コード]],日本酒リスト[],3,FALSE)</f>
        <v>吟醸酒</v>
      </c>
      <c r="F14" s="2">
        <f>VLOOKUP(売上一覧[[#This Row],[商品コード]],日本酒リスト[],8,FALSE)</f>
        <v>3100</v>
      </c>
      <c r="G14" s="1">
        <v>3</v>
      </c>
      <c r="H14" s="7">
        <f>売上一覧[[#This Row],[販売価格]]*売上一覧[[#This Row],[数量]]</f>
        <v>9300</v>
      </c>
    </row>
    <row r="15" spans="1:8" x14ac:dyDescent="0.4">
      <c r="A15" s="6">
        <v>12</v>
      </c>
      <c r="B15" s="3">
        <v>42742</v>
      </c>
      <c r="C15" s="1">
        <v>465206</v>
      </c>
      <c r="D15" s="1" t="str">
        <f>VLOOKUP(売上一覧[[#This Row],[商品コード]],日本酒リスト[],2,FALSE)</f>
        <v>北乃梅</v>
      </c>
      <c r="E15" s="1" t="str">
        <f>VLOOKUP(売上一覧[[#This Row],[商品コード]],日本酒リスト[],3,FALSE)</f>
        <v>普通酒</v>
      </c>
      <c r="F15" s="2">
        <f>VLOOKUP(売上一覧[[#This Row],[商品コード]],日本酒リスト[],8,FALSE)</f>
        <v>2700</v>
      </c>
      <c r="G15" s="1">
        <v>2</v>
      </c>
      <c r="H15" s="7">
        <f>売上一覧[[#This Row],[販売価格]]*売上一覧[[#This Row],[数量]]</f>
        <v>5400</v>
      </c>
    </row>
    <row r="16" spans="1:8" x14ac:dyDescent="0.4">
      <c r="A16" s="6">
        <v>13</v>
      </c>
      <c r="B16" s="3">
        <v>42742</v>
      </c>
      <c r="C16" s="1">
        <v>740004</v>
      </c>
      <c r="D16" s="1" t="str">
        <f>VLOOKUP(売上一覧[[#This Row],[商品コード]],日本酒リスト[],2,FALSE)</f>
        <v>城山の月</v>
      </c>
      <c r="E16" s="1" t="str">
        <f>VLOOKUP(売上一覧[[#This Row],[商品コード]],日本酒リスト[],3,FALSE)</f>
        <v>大吟醸酒</v>
      </c>
      <c r="F16" s="2">
        <f>VLOOKUP(売上一覧[[#This Row],[商品コード]],日本酒リスト[],8,FALSE)</f>
        <v>2100</v>
      </c>
      <c r="G16" s="1">
        <v>1</v>
      </c>
      <c r="H16" s="7">
        <f>売上一覧[[#This Row],[販売価格]]*売上一覧[[#This Row],[数量]]</f>
        <v>2100</v>
      </c>
    </row>
    <row r="17" spans="1:8" x14ac:dyDescent="0.4">
      <c r="A17" s="6">
        <v>14</v>
      </c>
      <c r="B17" s="3">
        <v>42743</v>
      </c>
      <c r="C17" s="1">
        <v>601014</v>
      </c>
      <c r="D17" s="1" t="str">
        <f>VLOOKUP(売上一覧[[#This Row],[商品コード]],日本酒リスト[],2,FALSE)</f>
        <v>清流の美</v>
      </c>
      <c r="E17" s="1" t="str">
        <f>VLOOKUP(売上一覧[[#This Row],[商品コード]],日本酒リスト[],3,FALSE)</f>
        <v>吟醸酒</v>
      </c>
      <c r="F17" s="2">
        <f>VLOOKUP(売上一覧[[#This Row],[商品コード]],日本酒リスト[],8,FALSE)</f>
        <v>2000</v>
      </c>
      <c r="G17" s="1">
        <v>1</v>
      </c>
      <c r="H17" s="7">
        <f>売上一覧[[#This Row],[販売価格]]*売上一覧[[#This Row],[数量]]</f>
        <v>2000</v>
      </c>
    </row>
    <row r="18" spans="1:8" x14ac:dyDescent="0.4">
      <c r="A18" s="6">
        <v>15</v>
      </c>
      <c r="B18" s="3">
        <v>42743</v>
      </c>
      <c r="C18" s="1">
        <v>721204</v>
      </c>
      <c r="D18" s="1" t="str">
        <f>VLOOKUP(売上一覧[[#This Row],[商品コード]],日本酒リスト[],2,FALSE)</f>
        <v>鶴の美</v>
      </c>
      <c r="E18" s="1" t="str">
        <f>VLOOKUP(売上一覧[[#This Row],[商品コード]],日本酒リスト[],3,FALSE)</f>
        <v>純米酒</v>
      </c>
      <c r="F18" s="2">
        <f>VLOOKUP(売上一覧[[#This Row],[商品コード]],日本酒リスト[],8,FALSE)</f>
        <v>2250</v>
      </c>
      <c r="G18" s="1">
        <v>1</v>
      </c>
      <c r="H18" s="7">
        <f>売上一覧[[#This Row],[販売価格]]*売上一覧[[#This Row],[数量]]</f>
        <v>2250</v>
      </c>
    </row>
    <row r="19" spans="1:8" x14ac:dyDescent="0.4">
      <c r="A19" s="6">
        <v>16</v>
      </c>
      <c r="B19" s="3">
        <v>42743</v>
      </c>
      <c r="C19" s="1">
        <v>601015</v>
      </c>
      <c r="D19" s="1" t="str">
        <f>VLOOKUP(売上一覧[[#This Row],[商品コード]],日本酒リスト[],2,FALSE)</f>
        <v>希望の泉</v>
      </c>
      <c r="E19" s="1" t="str">
        <f>VLOOKUP(売上一覧[[#This Row],[商品コード]],日本酒リスト[],3,FALSE)</f>
        <v>吟醸酒</v>
      </c>
      <c r="F19" s="2">
        <f>VLOOKUP(売上一覧[[#This Row],[商品コード]],日本酒リスト[],8,FALSE)</f>
        <v>1000</v>
      </c>
      <c r="G19" s="1">
        <v>3</v>
      </c>
      <c r="H19" s="7">
        <f>売上一覧[[#This Row],[販売価格]]*売上一覧[[#This Row],[数量]]</f>
        <v>3000</v>
      </c>
    </row>
    <row r="20" spans="1:8" x14ac:dyDescent="0.4">
      <c r="A20" s="6">
        <v>17</v>
      </c>
      <c r="B20" s="3">
        <v>42743</v>
      </c>
      <c r="C20" s="1">
        <v>465205</v>
      </c>
      <c r="D20" s="1" t="str">
        <f>VLOOKUP(売上一覧[[#This Row],[商品コード]],日本酒リスト[],2,FALSE)</f>
        <v>佐渡ほまれ</v>
      </c>
      <c r="E20" s="1" t="str">
        <f>VLOOKUP(売上一覧[[#This Row],[商品コード]],日本酒リスト[],3,FALSE)</f>
        <v>普通酒</v>
      </c>
      <c r="F20" s="2">
        <f>VLOOKUP(売上一覧[[#This Row],[商品コード]],日本酒リスト[],8,FALSE)</f>
        <v>1200</v>
      </c>
      <c r="G20" s="1">
        <v>3</v>
      </c>
      <c r="H20" s="7">
        <f>売上一覧[[#This Row],[販売価格]]*売上一覧[[#This Row],[数量]]</f>
        <v>3600</v>
      </c>
    </row>
    <row r="21" spans="1:8" x14ac:dyDescent="0.4">
      <c r="A21" s="6">
        <v>18</v>
      </c>
      <c r="B21" s="3">
        <v>42744</v>
      </c>
      <c r="C21" s="1">
        <v>721202</v>
      </c>
      <c r="D21" s="1" t="str">
        <f>VLOOKUP(売上一覧[[#This Row],[商品コード]],日本酒リスト[],2,FALSE)</f>
        <v>五海山</v>
      </c>
      <c r="E21" s="1" t="str">
        <f>VLOOKUP(売上一覧[[#This Row],[商品コード]],日本酒リスト[],3,FALSE)</f>
        <v>普通酒</v>
      </c>
      <c r="F21" s="2">
        <f>VLOOKUP(売上一覧[[#This Row],[商品コード]],日本酒リスト[],8,FALSE)</f>
        <v>3000</v>
      </c>
      <c r="G21" s="1">
        <v>2</v>
      </c>
      <c r="H21" s="7">
        <f>売上一覧[[#This Row],[販売価格]]*売上一覧[[#This Row],[数量]]</f>
        <v>6000</v>
      </c>
    </row>
    <row r="22" spans="1:8" x14ac:dyDescent="0.4">
      <c r="A22" s="6">
        <v>19</v>
      </c>
      <c r="B22" s="3">
        <v>42744</v>
      </c>
      <c r="C22" s="1">
        <v>721205</v>
      </c>
      <c r="D22" s="1" t="str">
        <f>VLOOKUP(売上一覧[[#This Row],[商品コード]],日本酒リスト[],2,FALSE)</f>
        <v>久盛</v>
      </c>
      <c r="E22" s="1" t="str">
        <f>VLOOKUP(売上一覧[[#This Row],[商品コード]],日本酒リスト[],3,FALSE)</f>
        <v>純米酒</v>
      </c>
      <c r="F22" s="2">
        <f>VLOOKUP(売上一覧[[#This Row],[商品コード]],日本酒リスト[],8,FALSE)</f>
        <v>5200</v>
      </c>
      <c r="G22" s="1">
        <v>2</v>
      </c>
      <c r="H22" s="7">
        <f>売上一覧[[#This Row],[販売価格]]*売上一覧[[#This Row],[数量]]</f>
        <v>10400</v>
      </c>
    </row>
    <row r="23" spans="1:8" x14ac:dyDescent="0.4">
      <c r="A23" s="6">
        <v>20</v>
      </c>
      <c r="B23" s="3">
        <v>42745</v>
      </c>
      <c r="C23" s="1">
        <v>721206</v>
      </c>
      <c r="D23" s="1" t="str">
        <f>VLOOKUP(売上一覧[[#This Row],[商品コード]],日本酒リスト[],2,FALSE)</f>
        <v>百寿の鶴</v>
      </c>
      <c r="E23" s="1" t="str">
        <f>VLOOKUP(売上一覧[[#This Row],[商品コード]],日本酒リスト[],3,FALSE)</f>
        <v>大吟醸酒</v>
      </c>
      <c r="F23" s="2">
        <f>VLOOKUP(売上一覧[[#This Row],[商品コード]],日本酒リスト[],8,FALSE)</f>
        <v>4500</v>
      </c>
      <c r="G23" s="1">
        <v>1</v>
      </c>
      <c r="H23" s="7">
        <f>売上一覧[[#This Row],[販売価格]]*売上一覧[[#This Row],[数量]]</f>
        <v>4500</v>
      </c>
    </row>
    <row r="24" spans="1:8" x14ac:dyDescent="0.4">
      <c r="A24" s="6">
        <v>21</v>
      </c>
      <c r="B24" s="3">
        <v>42746</v>
      </c>
      <c r="C24" s="1">
        <v>465207</v>
      </c>
      <c r="D24" s="1" t="str">
        <f>VLOOKUP(売上一覧[[#This Row],[商品コード]],日本酒リスト[],2,FALSE)</f>
        <v>松錦</v>
      </c>
      <c r="E24" s="1" t="str">
        <f>VLOOKUP(売上一覧[[#This Row],[商品コード]],日本酒リスト[],3,FALSE)</f>
        <v>大吟醸酒</v>
      </c>
      <c r="F24" s="2">
        <f>VLOOKUP(売上一覧[[#This Row],[商品コード]],日本酒リスト[],8,FALSE)</f>
        <v>1500</v>
      </c>
      <c r="G24" s="1">
        <v>1</v>
      </c>
      <c r="H24" s="7">
        <f>売上一覧[[#This Row],[販売価格]]*売上一覧[[#This Row],[数量]]</f>
        <v>1500</v>
      </c>
    </row>
    <row r="25" spans="1:8" x14ac:dyDescent="0.4">
      <c r="A25" s="6">
        <v>22</v>
      </c>
      <c r="B25" s="3">
        <v>42746</v>
      </c>
      <c r="C25" s="1">
        <v>550002</v>
      </c>
      <c r="D25" s="1" t="str">
        <f>VLOOKUP(売上一覧[[#This Row],[商品コード]],日本酒リスト[],2,FALSE)</f>
        <v>紫桜</v>
      </c>
      <c r="E25" s="1" t="str">
        <f>VLOOKUP(売上一覧[[#This Row],[商品コード]],日本酒リスト[],3,FALSE)</f>
        <v>普通酒</v>
      </c>
      <c r="F25" s="2">
        <f>VLOOKUP(売上一覧[[#This Row],[商品コード]],日本酒リスト[],8,FALSE)</f>
        <v>2300</v>
      </c>
      <c r="G25" s="1">
        <v>1</v>
      </c>
      <c r="H25" s="7">
        <f>売上一覧[[#This Row],[販売価格]]*売上一覧[[#This Row],[数量]]</f>
        <v>2300</v>
      </c>
    </row>
    <row r="26" spans="1:8" x14ac:dyDescent="0.4">
      <c r="A26" s="6">
        <v>23</v>
      </c>
      <c r="B26" s="3">
        <v>42747</v>
      </c>
      <c r="C26" s="1">
        <v>721207</v>
      </c>
      <c r="D26" s="1" t="str">
        <f>VLOOKUP(売上一覧[[#This Row],[商品コード]],日本酒リスト[],2,FALSE)</f>
        <v>雪冠</v>
      </c>
      <c r="E26" s="1" t="str">
        <f>VLOOKUP(売上一覧[[#This Row],[商品コード]],日本酒リスト[],3,FALSE)</f>
        <v>吟醸酒</v>
      </c>
      <c r="F26" s="2">
        <f>VLOOKUP(売上一覧[[#This Row],[商品コード]],日本酒リスト[],8,FALSE)</f>
        <v>2600</v>
      </c>
      <c r="G26" s="1">
        <v>1</v>
      </c>
      <c r="H26" s="7">
        <f>売上一覧[[#This Row],[販売価格]]*売上一覧[[#This Row],[数量]]</f>
        <v>2600</v>
      </c>
    </row>
    <row r="27" spans="1:8" x14ac:dyDescent="0.4">
      <c r="A27" s="6">
        <v>24</v>
      </c>
      <c r="B27" s="3">
        <v>42747</v>
      </c>
      <c r="C27" s="1">
        <v>721206</v>
      </c>
      <c r="D27" s="1" t="str">
        <f>VLOOKUP(売上一覧[[#This Row],[商品コード]],日本酒リスト[],2,FALSE)</f>
        <v>百寿の鶴</v>
      </c>
      <c r="E27" s="1" t="str">
        <f>VLOOKUP(売上一覧[[#This Row],[商品コード]],日本酒リスト[],3,FALSE)</f>
        <v>大吟醸酒</v>
      </c>
      <c r="F27" s="2">
        <f>VLOOKUP(売上一覧[[#This Row],[商品コード]],日本酒リスト[],8,FALSE)</f>
        <v>4500</v>
      </c>
      <c r="G27" s="1">
        <v>10</v>
      </c>
      <c r="H27" s="7">
        <f>売上一覧[[#This Row],[販売価格]]*売上一覧[[#This Row],[数量]]</f>
        <v>45000</v>
      </c>
    </row>
    <row r="28" spans="1:8" x14ac:dyDescent="0.4">
      <c r="A28" s="6">
        <v>25</v>
      </c>
      <c r="B28" s="3">
        <v>42747</v>
      </c>
      <c r="C28" s="1">
        <v>465208</v>
      </c>
      <c r="D28" s="1" t="str">
        <f>VLOOKUP(売上一覧[[#This Row],[商品コード]],日本酒リスト[],2,FALSE)</f>
        <v>雪の富</v>
      </c>
      <c r="E28" s="1" t="str">
        <f>VLOOKUP(売上一覧[[#This Row],[商品コード]],日本酒リスト[],3,FALSE)</f>
        <v>純米酒</v>
      </c>
      <c r="F28" s="2">
        <f>VLOOKUP(売上一覧[[#This Row],[商品コード]],日本酒リスト[],8,FALSE)</f>
        <v>1100</v>
      </c>
      <c r="G28" s="1">
        <v>2</v>
      </c>
      <c r="H28" s="7">
        <f>売上一覧[[#This Row],[販売価格]]*売上一覧[[#This Row],[数量]]</f>
        <v>2200</v>
      </c>
    </row>
    <row r="29" spans="1:8" x14ac:dyDescent="0.4">
      <c r="A29" s="6">
        <v>26</v>
      </c>
      <c r="B29" s="3">
        <v>42748</v>
      </c>
      <c r="C29" s="1">
        <v>740005</v>
      </c>
      <c r="D29" s="1" t="str">
        <f>VLOOKUP(売上一覧[[#This Row],[商品コード]],日本酒リスト[],2,FALSE)</f>
        <v>凛にごり</v>
      </c>
      <c r="E29" s="1" t="str">
        <f>VLOOKUP(売上一覧[[#This Row],[商品コード]],日本酒リスト[],3,FALSE)</f>
        <v>吟醸酒</v>
      </c>
      <c r="F29" s="2">
        <f>VLOOKUP(売上一覧[[#This Row],[商品コード]],日本酒リスト[],8,FALSE)</f>
        <v>3000</v>
      </c>
      <c r="G29" s="1">
        <v>6</v>
      </c>
      <c r="H29" s="7">
        <f>売上一覧[[#This Row],[販売価格]]*売上一覧[[#This Row],[数量]]</f>
        <v>18000</v>
      </c>
    </row>
    <row r="30" spans="1:8" x14ac:dyDescent="0.4">
      <c r="A30" s="6">
        <v>27</v>
      </c>
      <c r="B30" s="3">
        <v>42749</v>
      </c>
      <c r="C30" s="1">
        <v>721201</v>
      </c>
      <c r="D30" s="1" t="str">
        <f>VLOOKUP(売上一覧[[#This Row],[商品コード]],日本酒リスト[],2,FALSE)</f>
        <v>満月の唄</v>
      </c>
      <c r="E30" s="1" t="str">
        <f>VLOOKUP(売上一覧[[#This Row],[商品コード]],日本酒リスト[],3,FALSE)</f>
        <v>本醸造酒</v>
      </c>
      <c r="F30" s="2">
        <f>VLOOKUP(売上一覧[[#This Row],[商品コード]],日本酒リスト[],8,FALSE)</f>
        <v>2300</v>
      </c>
      <c r="G30" s="1">
        <v>1</v>
      </c>
      <c r="H30" s="7">
        <f>売上一覧[[#This Row],[販売価格]]*売上一覧[[#This Row],[数量]]</f>
        <v>2300</v>
      </c>
    </row>
    <row r="31" spans="1:8" x14ac:dyDescent="0.4">
      <c r="A31" s="6">
        <v>28</v>
      </c>
      <c r="B31" s="3">
        <v>42750</v>
      </c>
      <c r="C31" s="1">
        <v>600001</v>
      </c>
      <c r="D31" s="1" t="str">
        <f>VLOOKUP(売上一覧[[#This Row],[商品コード]],日本酒リスト[],2,FALSE)</f>
        <v>六甲美酒</v>
      </c>
      <c r="E31" s="1" t="str">
        <f>VLOOKUP(売上一覧[[#This Row],[商品コード]],日本酒リスト[],3,FALSE)</f>
        <v>普通酒</v>
      </c>
      <c r="F31" s="2">
        <f>VLOOKUP(売上一覧[[#This Row],[商品コード]],日本酒リスト[],8,FALSE)</f>
        <v>3000</v>
      </c>
      <c r="G31" s="1">
        <v>4</v>
      </c>
      <c r="H31" s="7">
        <f>売上一覧[[#This Row],[販売価格]]*売上一覧[[#This Row],[数量]]</f>
        <v>12000</v>
      </c>
    </row>
    <row r="32" spans="1:8" x14ac:dyDescent="0.4">
      <c r="A32" s="6">
        <v>29</v>
      </c>
      <c r="B32" s="3">
        <v>42750</v>
      </c>
      <c r="C32" s="1">
        <v>601011</v>
      </c>
      <c r="D32" s="1" t="str">
        <f>VLOOKUP(売上一覧[[#This Row],[商品コード]],日本酒リスト[],2,FALSE)</f>
        <v>菊の吟</v>
      </c>
      <c r="E32" s="1" t="str">
        <f>VLOOKUP(売上一覧[[#This Row],[商品コード]],日本酒リスト[],3,FALSE)</f>
        <v>吟醸酒</v>
      </c>
      <c r="F32" s="2">
        <f>VLOOKUP(売上一覧[[#This Row],[商品コード]],日本酒リスト[],8,FALSE)</f>
        <v>7500</v>
      </c>
      <c r="G32" s="1">
        <v>1</v>
      </c>
      <c r="H32" s="7">
        <f>売上一覧[[#This Row],[販売価格]]*売上一覧[[#This Row],[数量]]</f>
        <v>7500</v>
      </c>
    </row>
    <row r="33" spans="1:8" x14ac:dyDescent="0.4">
      <c r="A33" s="6">
        <v>30</v>
      </c>
      <c r="B33" s="3">
        <v>42750</v>
      </c>
      <c r="C33" s="1">
        <v>465201</v>
      </c>
      <c r="D33" s="1" t="str">
        <f>VLOOKUP(売上一覧[[#This Row],[商品コード]],日本酒リスト[],2,FALSE)</f>
        <v>窪田山</v>
      </c>
      <c r="E33" s="1" t="str">
        <f>VLOOKUP(売上一覧[[#This Row],[商品コード]],日本酒リスト[],3,FALSE)</f>
        <v>本醸造酒</v>
      </c>
      <c r="F33" s="2">
        <f>VLOOKUP(売上一覧[[#This Row],[商品コード]],日本酒リスト[],8,FALSE)</f>
        <v>2400</v>
      </c>
      <c r="G33" s="1">
        <v>1</v>
      </c>
      <c r="H33" s="7">
        <f>売上一覧[[#This Row],[販売価格]]*売上一覧[[#This Row],[数量]]</f>
        <v>2400</v>
      </c>
    </row>
    <row r="34" spans="1:8" x14ac:dyDescent="0.4">
      <c r="A34" s="6">
        <v>31</v>
      </c>
      <c r="B34" s="3">
        <v>42751</v>
      </c>
      <c r="C34" s="1">
        <v>601012</v>
      </c>
      <c r="D34" s="1" t="str">
        <f>VLOOKUP(売上一覧[[#This Row],[商品コード]],日本酒リスト[],2,FALSE)</f>
        <v>月光きらり</v>
      </c>
      <c r="E34" s="1" t="str">
        <f>VLOOKUP(売上一覧[[#This Row],[商品コード]],日本酒リスト[],3,FALSE)</f>
        <v>大吟醸酒</v>
      </c>
      <c r="F34" s="2">
        <f>VLOOKUP(売上一覧[[#This Row],[商品コード]],日本酒リスト[],8,FALSE)</f>
        <v>1650</v>
      </c>
      <c r="G34" s="1">
        <v>1</v>
      </c>
      <c r="H34" s="7">
        <f>売上一覧[[#This Row],[販売価格]]*売上一覧[[#This Row],[数量]]</f>
        <v>1650</v>
      </c>
    </row>
    <row r="35" spans="1:8" x14ac:dyDescent="0.4">
      <c r="A35" s="6">
        <v>32</v>
      </c>
      <c r="B35" s="3">
        <v>42751</v>
      </c>
      <c r="C35" s="1">
        <v>601014</v>
      </c>
      <c r="D35" s="1" t="str">
        <f>VLOOKUP(売上一覧[[#This Row],[商品コード]],日本酒リスト[],2,FALSE)</f>
        <v>清流の美</v>
      </c>
      <c r="E35" s="1" t="str">
        <f>VLOOKUP(売上一覧[[#This Row],[商品コード]],日本酒リスト[],3,FALSE)</f>
        <v>吟醸酒</v>
      </c>
      <c r="F35" s="2">
        <f>VLOOKUP(売上一覧[[#This Row],[商品コード]],日本酒リスト[],8,FALSE)</f>
        <v>2000</v>
      </c>
      <c r="G35" s="1">
        <v>1</v>
      </c>
      <c r="H35" s="7">
        <f>売上一覧[[#This Row],[販売価格]]*売上一覧[[#This Row],[数量]]</f>
        <v>2000</v>
      </c>
    </row>
    <row r="36" spans="1:8" x14ac:dyDescent="0.4">
      <c r="A36" s="6">
        <v>33</v>
      </c>
      <c r="B36" s="3">
        <v>42751</v>
      </c>
      <c r="C36" s="1">
        <v>721204</v>
      </c>
      <c r="D36" s="1" t="str">
        <f>VLOOKUP(売上一覧[[#This Row],[商品コード]],日本酒リスト[],2,FALSE)</f>
        <v>鶴の美</v>
      </c>
      <c r="E36" s="1" t="str">
        <f>VLOOKUP(売上一覧[[#This Row],[商品コード]],日本酒リスト[],3,FALSE)</f>
        <v>純米酒</v>
      </c>
      <c r="F36" s="2">
        <f>VLOOKUP(売上一覧[[#This Row],[商品コード]],日本酒リスト[],8,FALSE)</f>
        <v>2250</v>
      </c>
      <c r="G36" s="1">
        <v>2</v>
      </c>
      <c r="H36" s="7">
        <f>売上一覧[[#This Row],[販売価格]]*売上一覧[[#This Row],[数量]]</f>
        <v>4500</v>
      </c>
    </row>
    <row r="37" spans="1:8" x14ac:dyDescent="0.4">
      <c r="A37" s="6">
        <v>34</v>
      </c>
      <c r="B37" s="3">
        <v>42751</v>
      </c>
      <c r="C37" s="1">
        <v>465206</v>
      </c>
      <c r="D37" s="1" t="str">
        <f>VLOOKUP(売上一覧[[#This Row],[商品コード]],日本酒リスト[],2,FALSE)</f>
        <v>北乃梅</v>
      </c>
      <c r="E37" s="1" t="str">
        <f>VLOOKUP(売上一覧[[#This Row],[商品コード]],日本酒リスト[],3,FALSE)</f>
        <v>普通酒</v>
      </c>
      <c r="F37" s="2">
        <f>VLOOKUP(売上一覧[[#This Row],[商品コード]],日本酒リスト[],8,FALSE)</f>
        <v>2700</v>
      </c>
      <c r="G37" s="1">
        <v>3</v>
      </c>
      <c r="H37" s="7">
        <f>売上一覧[[#This Row],[販売価格]]*売上一覧[[#This Row],[数量]]</f>
        <v>8100</v>
      </c>
    </row>
    <row r="38" spans="1:8" x14ac:dyDescent="0.4">
      <c r="A38" s="6">
        <v>35</v>
      </c>
      <c r="B38" s="3">
        <v>42751</v>
      </c>
      <c r="C38" s="1">
        <v>740004</v>
      </c>
      <c r="D38" s="1" t="str">
        <f>VLOOKUP(売上一覧[[#This Row],[商品コード]],日本酒リスト[],2,FALSE)</f>
        <v>城山の月</v>
      </c>
      <c r="E38" s="1" t="str">
        <f>VLOOKUP(売上一覧[[#This Row],[商品コード]],日本酒リスト[],3,FALSE)</f>
        <v>大吟醸酒</v>
      </c>
      <c r="F38" s="2">
        <f>VLOOKUP(売上一覧[[#This Row],[商品コード]],日本酒リスト[],8,FALSE)</f>
        <v>2100</v>
      </c>
      <c r="G38" s="1">
        <v>1</v>
      </c>
      <c r="H38" s="7">
        <f>売上一覧[[#This Row],[販売価格]]*売上一覧[[#This Row],[数量]]</f>
        <v>2100</v>
      </c>
    </row>
    <row r="39" spans="1:8" x14ac:dyDescent="0.4">
      <c r="A39" s="6">
        <v>36</v>
      </c>
      <c r="B39" s="3">
        <v>42752</v>
      </c>
      <c r="C39" s="1">
        <v>601014</v>
      </c>
      <c r="D39" s="1" t="str">
        <f>VLOOKUP(売上一覧[[#This Row],[商品コード]],日本酒リスト[],2,FALSE)</f>
        <v>清流の美</v>
      </c>
      <c r="E39" s="1" t="str">
        <f>VLOOKUP(売上一覧[[#This Row],[商品コード]],日本酒リスト[],3,FALSE)</f>
        <v>吟醸酒</v>
      </c>
      <c r="F39" s="2">
        <f>VLOOKUP(売上一覧[[#This Row],[商品コード]],日本酒リスト[],8,FALSE)</f>
        <v>2000</v>
      </c>
      <c r="G39" s="1">
        <v>3</v>
      </c>
      <c r="H39" s="7">
        <f>売上一覧[[#This Row],[販売価格]]*売上一覧[[#This Row],[数量]]</f>
        <v>6000</v>
      </c>
    </row>
    <row r="40" spans="1:8" x14ac:dyDescent="0.4">
      <c r="A40" s="6">
        <v>37</v>
      </c>
      <c r="B40" s="3">
        <v>42752</v>
      </c>
      <c r="C40" s="1">
        <v>465207</v>
      </c>
      <c r="D40" s="1" t="str">
        <f>VLOOKUP(売上一覧[[#This Row],[商品コード]],日本酒リスト[],2,FALSE)</f>
        <v>松錦</v>
      </c>
      <c r="E40" s="1" t="str">
        <f>VLOOKUP(売上一覧[[#This Row],[商品コード]],日本酒リスト[],3,FALSE)</f>
        <v>大吟醸酒</v>
      </c>
      <c r="F40" s="2">
        <f>VLOOKUP(売上一覧[[#This Row],[商品コード]],日本酒リスト[],8,FALSE)</f>
        <v>1500</v>
      </c>
      <c r="G40" s="1">
        <v>3</v>
      </c>
      <c r="H40" s="7">
        <f>売上一覧[[#This Row],[販売価格]]*売上一覧[[#This Row],[数量]]</f>
        <v>4500</v>
      </c>
    </row>
    <row r="41" spans="1:8" x14ac:dyDescent="0.4">
      <c r="A41" s="6">
        <v>38</v>
      </c>
      <c r="B41" s="3">
        <v>42753</v>
      </c>
      <c r="C41" s="1">
        <v>550002</v>
      </c>
      <c r="D41" s="1" t="str">
        <f>VLOOKUP(売上一覧[[#This Row],[商品コード]],日本酒リスト[],2,FALSE)</f>
        <v>紫桜</v>
      </c>
      <c r="E41" s="1" t="str">
        <f>VLOOKUP(売上一覧[[#This Row],[商品コード]],日本酒リスト[],3,FALSE)</f>
        <v>普通酒</v>
      </c>
      <c r="F41" s="2">
        <f>VLOOKUP(売上一覧[[#This Row],[商品コード]],日本酒リスト[],8,FALSE)</f>
        <v>2300</v>
      </c>
      <c r="G41" s="1">
        <v>4</v>
      </c>
      <c r="H41" s="7">
        <f>売上一覧[[#This Row],[販売価格]]*売上一覧[[#This Row],[数量]]</f>
        <v>9200</v>
      </c>
    </row>
    <row r="42" spans="1:8" x14ac:dyDescent="0.4">
      <c r="A42" s="6">
        <v>39</v>
      </c>
      <c r="B42" s="3">
        <v>42753</v>
      </c>
      <c r="C42" s="1">
        <v>740001</v>
      </c>
      <c r="D42" s="1" t="str">
        <f>VLOOKUP(売上一覧[[#This Row],[商品コード]],日本酒リスト[],2,FALSE)</f>
        <v>梅の光</v>
      </c>
      <c r="E42" s="1" t="str">
        <f>VLOOKUP(売上一覧[[#This Row],[商品コード]],日本酒リスト[],3,FALSE)</f>
        <v>純米酒</v>
      </c>
      <c r="F42" s="2">
        <f>VLOOKUP(売上一覧[[#This Row],[商品コード]],日本酒リスト[],8,FALSE)</f>
        <v>2100</v>
      </c>
      <c r="G42" s="1">
        <v>2</v>
      </c>
      <c r="H42" s="7">
        <f>売上一覧[[#This Row],[販売価格]]*売上一覧[[#This Row],[数量]]</f>
        <v>4200</v>
      </c>
    </row>
    <row r="43" spans="1:8" x14ac:dyDescent="0.4">
      <c r="A43" s="6">
        <v>40</v>
      </c>
      <c r="B43" s="3">
        <v>42754</v>
      </c>
      <c r="C43" s="1">
        <v>465205</v>
      </c>
      <c r="D43" s="1" t="str">
        <f>VLOOKUP(売上一覧[[#This Row],[商品コード]],日本酒リスト[],2,FALSE)</f>
        <v>佐渡ほまれ</v>
      </c>
      <c r="E43" s="1" t="str">
        <f>VLOOKUP(売上一覧[[#This Row],[商品コード]],日本酒リスト[],3,FALSE)</f>
        <v>普通酒</v>
      </c>
      <c r="F43" s="2">
        <f>VLOOKUP(売上一覧[[#This Row],[商品コード]],日本酒リスト[],8,FALSE)</f>
        <v>1200</v>
      </c>
      <c r="G43" s="1">
        <v>5</v>
      </c>
      <c r="H43" s="7">
        <f>売上一覧[[#This Row],[販売価格]]*売上一覧[[#This Row],[数量]]</f>
        <v>6000</v>
      </c>
    </row>
    <row r="44" spans="1:8" x14ac:dyDescent="0.4">
      <c r="A44" s="6">
        <v>41</v>
      </c>
      <c r="B44" s="3">
        <v>42754</v>
      </c>
      <c r="C44" s="1">
        <v>465203</v>
      </c>
      <c r="D44" s="1" t="str">
        <f>VLOOKUP(売上一覧[[#This Row],[商品コード]],日本酒リスト[],2,FALSE)</f>
        <v>里ほまれ</v>
      </c>
      <c r="E44" s="1" t="str">
        <f>VLOOKUP(売上一覧[[#This Row],[商品コード]],日本酒リスト[],3,FALSE)</f>
        <v>吟醸酒</v>
      </c>
      <c r="F44" s="2">
        <f>VLOOKUP(売上一覧[[#This Row],[商品コード]],日本酒リスト[],8,FALSE)</f>
        <v>3100</v>
      </c>
      <c r="G44" s="1">
        <v>1</v>
      </c>
      <c r="H44" s="7">
        <f>売上一覧[[#This Row],[販売価格]]*売上一覧[[#This Row],[数量]]</f>
        <v>3100</v>
      </c>
    </row>
    <row r="45" spans="1:8" x14ac:dyDescent="0.4">
      <c r="A45" s="6">
        <v>42</v>
      </c>
      <c r="B45" s="3">
        <v>42755</v>
      </c>
      <c r="C45" s="1">
        <v>601015</v>
      </c>
      <c r="D45" s="1" t="str">
        <f>VLOOKUP(売上一覧[[#This Row],[商品コード]],日本酒リスト[],2,FALSE)</f>
        <v>希望の泉</v>
      </c>
      <c r="E45" s="1" t="str">
        <f>VLOOKUP(売上一覧[[#This Row],[商品コード]],日本酒リスト[],3,FALSE)</f>
        <v>吟醸酒</v>
      </c>
      <c r="F45" s="2">
        <f>VLOOKUP(売上一覧[[#This Row],[商品コード]],日本酒リスト[],8,FALSE)</f>
        <v>1000</v>
      </c>
      <c r="G45" s="1">
        <v>12</v>
      </c>
      <c r="H45" s="7">
        <f>売上一覧[[#This Row],[販売価格]]*売上一覧[[#This Row],[数量]]</f>
        <v>12000</v>
      </c>
    </row>
    <row r="46" spans="1:8" x14ac:dyDescent="0.4">
      <c r="A46" s="6">
        <v>43</v>
      </c>
      <c r="B46" s="3">
        <v>42755</v>
      </c>
      <c r="C46" s="1">
        <v>721206</v>
      </c>
      <c r="D46" s="1" t="str">
        <f>VLOOKUP(売上一覧[[#This Row],[商品コード]],日本酒リスト[],2,FALSE)</f>
        <v>百寿の鶴</v>
      </c>
      <c r="E46" s="1" t="str">
        <f>VLOOKUP(売上一覧[[#This Row],[商品コード]],日本酒リスト[],3,FALSE)</f>
        <v>大吟醸酒</v>
      </c>
      <c r="F46" s="2">
        <f>VLOOKUP(売上一覧[[#This Row],[商品コード]],日本酒リスト[],8,FALSE)</f>
        <v>4500</v>
      </c>
      <c r="G46" s="1">
        <v>8</v>
      </c>
      <c r="H46" s="7">
        <f>売上一覧[[#This Row],[販売価格]]*売上一覧[[#This Row],[数量]]</f>
        <v>36000</v>
      </c>
    </row>
    <row r="47" spans="1:8" x14ac:dyDescent="0.4">
      <c r="A47" s="6">
        <v>44</v>
      </c>
      <c r="B47" s="3">
        <v>42756</v>
      </c>
      <c r="C47" s="1">
        <v>721206</v>
      </c>
      <c r="D47" s="1" t="str">
        <f>VLOOKUP(売上一覧[[#This Row],[商品コード]],日本酒リスト[],2,FALSE)</f>
        <v>百寿の鶴</v>
      </c>
      <c r="E47" s="1" t="str">
        <f>VLOOKUP(売上一覧[[#This Row],[商品コード]],日本酒リスト[],3,FALSE)</f>
        <v>大吟醸酒</v>
      </c>
      <c r="F47" s="2">
        <f>VLOOKUP(売上一覧[[#This Row],[商品コード]],日本酒リスト[],8,FALSE)</f>
        <v>4500</v>
      </c>
      <c r="G47" s="1">
        <v>1</v>
      </c>
      <c r="H47" s="7">
        <f>売上一覧[[#This Row],[販売価格]]*売上一覧[[#This Row],[数量]]</f>
        <v>4500</v>
      </c>
    </row>
    <row r="48" spans="1:8" x14ac:dyDescent="0.4">
      <c r="A48" s="6">
        <v>45</v>
      </c>
      <c r="B48" s="3">
        <v>42756</v>
      </c>
      <c r="C48" s="1">
        <v>740005</v>
      </c>
      <c r="D48" s="1" t="str">
        <f>VLOOKUP(売上一覧[[#This Row],[商品コード]],日本酒リスト[],2,FALSE)</f>
        <v>凛にごり</v>
      </c>
      <c r="E48" s="1" t="str">
        <f>VLOOKUP(売上一覧[[#This Row],[商品コード]],日本酒リスト[],3,FALSE)</f>
        <v>吟醸酒</v>
      </c>
      <c r="F48" s="2">
        <f>VLOOKUP(売上一覧[[#This Row],[商品コード]],日本酒リスト[],8,FALSE)</f>
        <v>3000</v>
      </c>
      <c r="G48" s="1">
        <v>2</v>
      </c>
      <c r="H48" s="7">
        <f>売上一覧[[#This Row],[販売価格]]*売上一覧[[#This Row],[数量]]</f>
        <v>6000</v>
      </c>
    </row>
    <row r="49" spans="1:8" x14ac:dyDescent="0.4">
      <c r="A49" s="6">
        <v>46</v>
      </c>
      <c r="B49" s="3">
        <v>42756</v>
      </c>
      <c r="C49" s="1">
        <v>721204</v>
      </c>
      <c r="D49" s="1" t="str">
        <f>VLOOKUP(売上一覧[[#This Row],[商品コード]],日本酒リスト[],2,FALSE)</f>
        <v>鶴の美</v>
      </c>
      <c r="E49" s="1" t="str">
        <f>VLOOKUP(売上一覧[[#This Row],[商品コード]],日本酒リスト[],3,FALSE)</f>
        <v>純米酒</v>
      </c>
      <c r="F49" s="2">
        <f>VLOOKUP(売上一覧[[#This Row],[商品コード]],日本酒リスト[],8,FALSE)</f>
        <v>2250</v>
      </c>
      <c r="G49" s="1">
        <v>1</v>
      </c>
      <c r="H49" s="7">
        <f>売上一覧[[#This Row],[販売価格]]*売上一覧[[#This Row],[数量]]</f>
        <v>2250</v>
      </c>
    </row>
    <row r="50" spans="1:8" x14ac:dyDescent="0.4">
      <c r="A50" s="6">
        <v>47</v>
      </c>
      <c r="B50" s="3">
        <v>42757</v>
      </c>
      <c r="C50" s="1">
        <v>465207</v>
      </c>
      <c r="D50" s="1" t="str">
        <f>VLOOKUP(売上一覧[[#This Row],[商品コード]],日本酒リスト[],2,FALSE)</f>
        <v>松錦</v>
      </c>
      <c r="E50" s="1" t="str">
        <f>VLOOKUP(売上一覧[[#This Row],[商品コード]],日本酒リスト[],3,FALSE)</f>
        <v>大吟醸酒</v>
      </c>
      <c r="F50" s="2">
        <f>VLOOKUP(売上一覧[[#This Row],[商品コード]],日本酒リスト[],8,FALSE)</f>
        <v>1500</v>
      </c>
      <c r="G50" s="1">
        <v>3</v>
      </c>
      <c r="H50" s="7">
        <f>売上一覧[[#This Row],[販売価格]]*売上一覧[[#This Row],[数量]]</f>
        <v>4500</v>
      </c>
    </row>
    <row r="51" spans="1:8" x14ac:dyDescent="0.4">
      <c r="A51" s="6">
        <v>48</v>
      </c>
      <c r="B51" s="3">
        <v>42757</v>
      </c>
      <c r="C51" s="1">
        <v>465203</v>
      </c>
      <c r="D51" s="1" t="str">
        <f>VLOOKUP(売上一覧[[#This Row],[商品コード]],日本酒リスト[],2,FALSE)</f>
        <v>里ほまれ</v>
      </c>
      <c r="E51" s="1" t="str">
        <f>VLOOKUP(売上一覧[[#This Row],[商品コード]],日本酒リスト[],3,FALSE)</f>
        <v>吟醸酒</v>
      </c>
      <c r="F51" s="2">
        <f>VLOOKUP(売上一覧[[#This Row],[商品コード]],日本酒リスト[],8,FALSE)</f>
        <v>3100</v>
      </c>
      <c r="G51" s="1">
        <v>1</v>
      </c>
      <c r="H51" s="7">
        <f>売上一覧[[#This Row],[販売価格]]*売上一覧[[#This Row],[数量]]</f>
        <v>3100</v>
      </c>
    </row>
    <row r="52" spans="1:8" x14ac:dyDescent="0.4">
      <c r="A52" s="6">
        <v>49</v>
      </c>
      <c r="B52" s="3">
        <v>42757</v>
      </c>
      <c r="C52" s="1">
        <v>740002</v>
      </c>
      <c r="D52" s="1" t="str">
        <f>VLOOKUP(売上一覧[[#This Row],[商品コード]],日本酒リスト[],2,FALSE)</f>
        <v>寿久</v>
      </c>
      <c r="E52" s="1" t="str">
        <f>VLOOKUP(売上一覧[[#This Row],[商品コード]],日本酒リスト[],3,FALSE)</f>
        <v>本醸造酒</v>
      </c>
      <c r="F52" s="2">
        <f>VLOOKUP(売上一覧[[#This Row],[商品コード]],日本酒リスト[],8,FALSE)</f>
        <v>1750</v>
      </c>
      <c r="G52" s="1">
        <v>5</v>
      </c>
      <c r="H52" s="7">
        <f>売上一覧[[#This Row],[販売価格]]*売上一覧[[#This Row],[数量]]</f>
        <v>8750</v>
      </c>
    </row>
    <row r="53" spans="1:8" x14ac:dyDescent="0.4">
      <c r="A53" s="6">
        <v>50</v>
      </c>
      <c r="B53" s="3">
        <v>42758</v>
      </c>
      <c r="C53" s="1">
        <v>465203</v>
      </c>
      <c r="D53" s="1" t="str">
        <f>VLOOKUP(売上一覧[[#This Row],[商品コード]],日本酒リスト[],2,FALSE)</f>
        <v>里ほまれ</v>
      </c>
      <c r="E53" s="1" t="str">
        <f>VLOOKUP(売上一覧[[#This Row],[商品コード]],日本酒リスト[],3,FALSE)</f>
        <v>吟醸酒</v>
      </c>
      <c r="F53" s="2">
        <f>VLOOKUP(売上一覧[[#This Row],[商品コード]],日本酒リスト[],8,FALSE)</f>
        <v>3100</v>
      </c>
      <c r="G53" s="1">
        <v>1</v>
      </c>
      <c r="H53" s="7">
        <f>売上一覧[[#This Row],[販売価格]]*売上一覧[[#This Row],[数量]]</f>
        <v>3100</v>
      </c>
    </row>
    <row r="54" spans="1:8" x14ac:dyDescent="0.4">
      <c r="A54" s="6">
        <v>51</v>
      </c>
      <c r="B54" s="3">
        <v>42760</v>
      </c>
      <c r="C54" s="1">
        <v>465205</v>
      </c>
      <c r="D54" s="1" t="str">
        <f>VLOOKUP(売上一覧[[#This Row],[商品コード]],日本酒リスト[],2,FALSE)</f>
        <v>佐渡ほまれ</v>
      </c>
      <c r="E54" s="1" t="str">
        <f>VLOOKUP(売上一覧[[#This Row],[商品コード]],日本酒リスト[],3,FALSE)</f>
        <v>普通酒</v>
      </c>
      <c r="F54" s="2">
        <f>VLOOKUP(売上一覧[[#This Row],[商品コード]],日本酒リスト[],8,FALSE)</f>
        <v>1200</v>
      </c>
      <c r="G54" s="1">
        <v>7</v>
      </c>
      <c r="H54" s="7">
        <f>売上一覧[[#This Row],[販売価格]]*売上一覧[[#This Row],[数量]]</f>
        <v>8400</v>
      </c>
    </row>
    <row r="55" spans="1:8" x14ac:dyDescent="0.4">
      <c r="A55" s="6">
        <v>52</v>
      </c>
      <c r="B55" s="3">
        <v>42760</v>
      </c>
      <c r="C55" s="1">
        <v>465207</v>
      </c>
      <c r="D55" s="1" t="str">
        <f>VLOOKUP(売上一覧[[#This Row],[商品コード]],日本酒リスト[],2,FALSE)</f>
        <v>松錦</v>
      </c>
      <c r="E55" s="1" t="str">
        <f>VLOOKUP(売上一覧[[#This Row],[商品コード]],日本酒リスト[],3,FALSE)</f>
        <v>大吟醸酒</v>
      </c>
      <c r="F55" s="2">
        <f>VLOOKUP(売上一覧[[#This Row],[商品コード]],日本酒リスト[],8,FALSE)</f>
        <v>1500</v>
      </c>
      <c r="G55" s="1">
        <v>6</v>
      </c>
      <c r="H55" s="7">
        <f>売上一覧[[#This Row],[販売価格]]*売上一覧[[#This Row],[数量]]</f>
        <v>9000</v>
      </c>
    </row>
    <row r="56" spans="1:8" x14ac:dyDescent="0.4">
      <c r="A56" s="6">
        <v>53</v>
      </c>
      <c r="B56" s="3">
        <v>42761</v>
      </c>
      <c r="C56" s="1">
        <v>721206</v>
      </c>
      <c r="D56" s="1" t="str">
        <f>VLOOKUP(売上一覧[[#This Row],[商品コード]],日本酒リスト[],2,FALSE)</f>
        <v>百寿の鶴</v>
      </c>
      <c r="E56" s="1" t="str">
        <f>VLOOKUP(売上一覧[[#This Row],[商品コード]],日本酒リスト[],3,FALSE)</f>
        <v>大吟醸酒</v>
      </c>
      <c r="F56" s="2">
        <f>VLOOKUP(売上一覧[[#This Row],[商品コード]],日本酒リスト[],8,FALSE)</f>
        <v>4500</v>
      </c>
      <c r="G56" s="1">
        <v>2</v>
      </c>
      <c r="H56" s="7">
        <f>売上一覧[[#This Row],[販売価格]]*売上一覧[[#This Row],[数量]]</f>
        <v>9000</v>
      </c>
    </row>
    <row r="57" spans="1:8" x14ac:dyDescent="0.4">
      <c r="A57" s="6">
        <v>54</v>
      </c>
      <c r="B57" s="3">
        <v>42761</v>
      </c>
      <c r="C57" s="1">
        <v>721201</v>
      </c>
      <c r="D57" s="1" t="str">
        <f>VLOOKUP(売上一覧[[#This Row],[商品コード]],日本酒リスト[],2,FALSE)</f>
        <v>満月の唄</v>
      </c>
      <c r="E57" s="1" t="str">
        <f>VLOOKUP(売上一覧[[#This Row],[商品コード]],日本酒リスト[],3,FALSE)</f>
        <v>本醸造酒</v>
      </c>
      <c r="F57" s="2">
        <f>VLOOKUP(売上一覧[[#This Row],[商品コード]],日本酒リスト[],8,FALSE)</f>
        <v>2300</v>
      </c>
      <c r="G57" s="1">
        <v>1</v>
      </c>
      <c r="H57" s="7">
        <f>売上一覧[[#This Row],[販売価格]]*売上一覧[[#This Row],[数量]]</f>
        <v>2300</v>
      </c>
    </row>
    <row r="58" spans="1:8" x14ac:dyDescent="0.4">
      <c r="A58" s="6">
        <v>55</v>
      </c>
      <c r="B58" s="3">
        <v>42762</v>
      </c>
      <c r="C58" s="1">
        <v>465201</v>
      </c>
      <c r="D58" s="1" t="str">
        <f>VLOOKUP(売上一覧[[#This Row],[商品コード]],日本酒リスト[],2,FALSE)</f>
        <v>窪田山</v>
      </c>
      <c r="E58" s="1" t="str">
        <f>VLOOKUP(売上一覧[[#This Row],[商品コード]],日本酒リスト[],3,FALSE)</f>
        <v>本醸造酒</v>
      </c>
      <c r="F58" s="2">
        <f>VLOOKUP(売上一覧[[#This Row],[商品コード]],日本酒リスト[],8,FALSE)</f>
        <v>2400</v>
      </c>
      <c r="G58" s="1">
        <v>12</v>
      </c>
      <c r="H58" s="7">
        <f>売上一覧[[#This Row],[販売価格]]*売上一覧[[#This Row],[数量]]</f>
        <v>28800</v>
      </c>
    </row>
    <row r="59" spans="1:8" x14ac:dyDescent="0.4">
      <c r="A59" s="6">
        <v>56</v>
      </c>
      <c r="B59" s="3">
        <v>42762</v>
      </c>
      <c r="C59" s="1">
        <v>740004</v>
      </c>
      <c r="D59" s="1" t="str">
        <f>VLOOKUP(売上一覧[[#This Row],[商品コード]],日本酒リスト[],2,FALSE)</f>
        <v>城山の月</v>
      </c>
      <c r="E59" s="1" t="str">
        <f>VLOOKUP(売上一覧[[#This Row],[商品コード]],日本酒リスト[],3,FALSE)</f>
        <v>大吟醸酒</v>
      </c>
      <c r="F59" s="2">
        <f>VLOOKUP(売上一覧[[#This Row],[商品コード]],日本酒リスト[],8,FALSE)</f>
        <v>2100</v>
      </c>
      <c r="G59" s="1">
        <v>2</v>
      </c>
      <c r="H59" s="7">
        <f>売上一覧[[#This Row],[販売価格]]*売上一覧[[#This Row],[数量]]</f>
        <v>4200</v>
      </c>
    </row>
    <row r="60" spans="1:8" x14ac:dyDescent="0.4">
      <c r="A60" s="6">
        <v>57</v>
      </c>
      <c r="B60" s="3">
        <v>42762</v>
      </c>
      <c r="C60" s="1">
        <v>601015</v>
      </c>
      <c r="D60" s="1" t="str">
        <f>VLOOKUP(売上一覧[[#This Row],[商品コード]],日本酒リスト[],2,FALSE)</f>
        <v>希望の泉</v>
      </c>
      <c r="E60" s="1" t="str">
        <f>VLOOKUP(売上一覧[[#This Row],[商品コード]],日本酒リスト[],3,FALSE)</f>
        <v>吟醸酒</v>
      </c>
      <c r="F60" s="2">
        <f>VLOOKUP(売上一覧[[#This Row],[商品コード]],日本酒リスト[],8,FALSE)</f>
        <v>1000</v>
      </c>
      <c r="G60" s="1">
        <v>4</v>
      </c>
      <c r="H60" s="7">
        <f>売上一覧[[#This Row],[販売価格]]*売上一覧[[#This Row],[数量]]</f>
        <v>4000</v>
      </c>
    </row>
    <row r="61" spans="1:8" x14ac:dyDescent="0.4">
      <c r="A61" s="6">
        <v>58</v>
      </c>
      <c r="B61" s="3">
        <v>42763</v>
      </c>
      <c r="C61" s="1">
        <v>740005</v>
      </c>
      <c r="D61" s="1" t="str">
        <f>VLOOKUP(売上一覧[[#This Row],[商品コード]],日本酒リスト[],2,FALSE)</f>
        <v>凛にごり</v>
      </c>
      <c r="E61" s="1" t="str">
        <f>VLOOKUP(売上一覧[[#This Row],[商品コード]],日本酒リスト[],3,FALSE)</f>
        <v>吟醸酒</v>
      </c>
      <c r="F61" s="2">
        <f>VLOOKUP(売上一覧[[#This Row],[商品コード]],日本酒リスト[],8,FALSE)</f>
        <v>3000</v>
      </c>
      <c r="G61" s="1">
        <v>1</v>
      </c>
      <c r="H61" s="7">
        <f>売上一覧[[#This Row],[販売価格]]*売上一覧[[#This Row],[数量]]</f>
        <v>3000</v>
      </c>
    </row>
    <row r="62" spans="1:8" x14ac:dyDescent="0.4">
      <c r="A62" s="6">
        <v>59</v>
      </c>
      <c r="B62" s="3">
        <v>42764</v>
      </c>
      <c r="C62" s="1">
        <v>740002</v>
      </c>
      <c r="D62" s="1" t="str">
        <f>VLOOKUP(売上一覧[[#This Row],[商品コード]],日本酒リスト[],2,FALSE)</f>
        <v>寿久</v>
      </c>
      <c r="E62" s="1" t="str">
        <f>VLOOKUP(売上一覧[[#This Row],[商品コード]],日本酒リスト[],3,FALSE)</f>
        <v>本醸造酒</v>
      </c>
      <c r="F62" s="2">
        <f>VLOOKUP(売上一覧[[#This Row],[商品コード]],日本酒リスト[],8,FALSE)</f>
        <v>1750</v>
      </c>
      <c r="G62" s="1">
        <v>3</v>
      </c>
      <c r="H62" s="7">
        <f>売上一覧[[#This Row],[販売価格]]*売上一覧[[#This Row],[数量]]</f>
        <v>5250</v>
      </c>
    </row>
    <row r="63" spans="1:8" x14ac:dyDescent="0.4">
      <c r="A63" s="6">
        <v>60</v>
      </c>
      <c r="B63" s="3">
        <v>42764</v>
      </c>
      <c r="C63" s="1">
        <v>465207</v>
      </c>
      <c r="D63" s="1" t="str">
        <f>VLOOKUP(売上一覧[[#This Row],[商品コード]],日本酒リスト[],2,FALSE)</f>
        <v>松錦</v>
      </c>
      <c r="E63" s="1" t="str">
        <f>VLOOKUP(売上一覧[[#This Row],[商品コード]],日本酒リスト[],3,FALSE)</f>
        <v>大吟醸酒</v>
      </c>
      <c r="F63" s="2">
        <f>VLOOKUP(売上一覧[[#This Row],[商品コード]],日本酒リスト[],8,FALSE)</f>
        <v>1500</v>
      </c>
      <c r="G63" s="1">
        <v>1</v>
      </c>
      <c r="H63" s="7">
        <f>売上一覧[[#This Row],[販売価格]]*売上一覧[[#This Row],[数量]]</f>
        <v>1500</v>
      </c>
    </row>
    <row r="64" spans="1:8" x14ac:dyDescent="0.4">
      <c r="A64" s="6">
        <v>61</v>
      </c>
      <c r="B64" s="3">
        <v>42764</v>
      </c>
      <c r="C64" s="1">
        <v>740002</v>
      </c>
      <c r="D64" s="1" t="str">
        <f>VLOOKUP(売上一覧[[#This Row],[商品コード]],日本酒リスト[],2,FALSE)</f>
        <v>寿久</v>
      </c>
      <c r="E64" s="1" t="str">
        <f>VLOOKUP(売上一覧[[#This Row],[商品コード]],日本酒リスト[],3,FALSE)</f>
        <v>本醸造酒</v>
      </c>
      <c r="F64" s="2">
        <f>VLOOKUP(売上一覧[[#This Row],[商品コード]],日本酒リスト[],8,FALSE)</f>
        <v>1750</v>
      </c>
      <c r="G64" s="1">
        <v>1</v>
      </c>
      <c r="H64" s="7">
        <f>売上一覧[[#This Row],[販売価格]]*売上一覧[[#This Row],[数量]]</f>
        <v>1750</v>
      </c>
    </row>
    <row r="65" spans="1:8" x14ac:dyDescent="0.4">
      <c r="A65" s="6">
        <v>62</v>
      </c>
      <c r="B65" s="3">
        <v>42764</v>
      </c>
      <c r="C65" s="1">
        <v>601015</v>
      </c>
      <c r="D65" s="1" t="str">
        <f>VLOOKUP(売上一覧[[#This Row],[商品コード]],日本酒リスト[],2,FALSE)</f>
        <v>希望の泉</v>
      </c>
      <c r="E65" s="1" t="str">
        <f>VLOOKUP(売上一覧[[#This Row],[商品コード]],日本酒リスト[],3,FALSE)</f>
        <v>吟醸酒</v>
      </c>
      <c r="F65" s="2">
        <f>VLOOKUP(売上一覧[[#This Row],[商品コード]],日本酒リスト[],8,FALSE)</f>
        <v>1000</v>
      </c>
      <c r="G65" s="1">
        <v>8</v>
      </c>
      <c r="H65" s="7">
        <f>売上一覧[[#This Row],[販売価格]]*売上一覧[[#This Row],[数量]]</f>
        <v>8000</v>
      </c>
    </row>
    <row r="66" spans="1:8" x14ac:dyDescent="0.4">
      <c r="A66" s="6">
        <v>63</v>
      </c>
      <c r="B66" s="3">
        <v>42765</v>
      </c>
      <c r="C66" s="1">
        <v>601013</v>
      </c>
      <c r="D66" s="1" t="str">
        <f>VLOOKUP(売上一覧[[#This Row],[商品コード]],日本酒リスト[],2,FALSE)</f>
        <v>月の水</v>
      </c>
      <c r="E66" s="1" t="str">
        <f>VLOOKUP(売上一覧[[#This Row],[商品コード]],日本酒リスト[],3,FALSE)</f>
        <v>本醸造酒</v>
      </c>
      <c r="F66" s="2">
        <f>VLOOKUP(売上一覧[[#This Row],[商品コード]],日本酒リスト[],8,FALSE)</f>
        <v>5300</v>
      </c>
      <c r="G66" s="1">
        <v>10</v>
      </c>
      <c r="H66" s="7">
        <f>売上一覧[[#This Row],[販売価格]]*売上一覧[[#This Row],[数量]]</f>
        <v>53000</v>
      </c>
    </row>
    <row r="67" spans="1:8" x14ac:dyDescent="0.4">
      <c r="A67" s="6">
        <v>64</v>
      </c>
      <c r="B67" s="3">
        <v>42765</v>
      </c>
      <c r="C67" s="1">
        <v>601016</v>
      </c>
      <c r="D67" s="1" t="str">
        <f>VLOOKUP(売上一覧[[#This Row],[商品コード]],日本酒リスト[],2,FALSE)</f>
        <v>雪の盃</v>
      </c>
      <c r="E67" s="1" t="str">
        <f>VLOOKUP(売上一覧[[#This Row],[商品コード]],日本酒リスト[],3,FALSE)</f>
        <v>大吟醸酒</v>
      </c>
      <c r="F67" s="2">
        <f>VLOOKUP(売上一覧[[#This Row],[商品コード]],日本酒リスト[],8,FALSE)</f>
        <v>6300</v>
      </c>
      <c r="G67" s="1">
        <v>5</v>
      </c>
      <c r="H67" s="7">
        <f>売上一覧[[#This Row],[販売価格]]*売上一覧[[#This Row],[数量]]</f>
        <v>31500</v>
      </c>
    </row>
    <row r="68" spans="1:8" x14ac:dyDescent="0.4">
      <c r="A68" s="6">
        <v>65</v>
      </c>
      <c r="B68" s="3">
        <v>42766</v>
      </c>
      <c r="C68" s="1">
        <v>740003</v>
      </c>
      <c r="D68" s="1" t="str">
        <f>VLOOKUP(売上一覧[[#This Row],[商品コード]],日本酒リスト[],2,FALSE)</f>
        <v>白清</v>
      </c>
      <c r="E68" s="1" t="str">
        <f>VLOOKUP(売上一覧[[#This Row],[商品コード]],日本酒リスト[],3,FALSE)</f>
        <v>本醸造酒</v>
      </c>
      <c r="F68" s="2">
        <f>VLOOKUP(売上一覧[[#This Row],[商品コード]],日本酒リスト[],8,FALSE)</f>
        <v>3500</v>
      </c>
      <c r="G68" s="1">
        <v>1</v>
      </c>
      <c r="H68" s="7">
        <f>売上一覧[[#This Row],[販売価格]]*売上一覧[[#This Row],[数量]]</f>
        <v>3500</v>
      </c>
    </row>
    <row r="69" spans="1:8" x14ac:dyDescent="0.4">
      <c r="A69" s="6">
        <v>66</v>
      </c>
      <c r="B69" s="3">
        <v>42767</v>
      </c>
      <c r="C69" s="1">
        <v>465206</v>
      </c>
      <c r="D69" s="1" t="str">
        <f>VLOOKUP(売上一覧[[#This Row],[商品コード]],日本酒リスト[],2,FALSE)</f>
        <v>北乃梅</v>
      </c>
      <c r="E69" s="1" t="str">
        <f>VLOOKUP(売上一覧[[#This Row],[商品コード]],日本酒リスト[],3,FALSE)</f>
        <v>普通酒</v>
      </c>
      <c r="F69" s="2">
        <f>VLOOKUP(売上一覧[[#This Row],[商品コード]],日本酒リスト[],8,FALSE)</f>
        <v>2700</v>
      </c>
      <c r="G69" s="1">
        <v>4</v>
      </c>
      <c r="H69" s="7">
        <f>売上一覧[[#This Row],[販売価格]]*売上一覧[[#This Row],[数量]]</f>
        <v>10800</v>
      </c>
    </row>
    <row r="70" spans="1:8" x14ac:dyDescent="0.4">
      <c r="A70" s="6">
        <v>67</v>
      </c>
      <c r="B70" s="3">
        <v>42767</v>
      </c>
      <c r="C70" s="1">
        <v>465205</v>
      </c>
      <c r="D70" s="1" t="str">
        <f>VLOOKUP(売上一覧[[#This Row],[商品コード]],日本酒リスト[],2,FALSE)</f>
        <v>佐渡ほまれ</v>
      </c>
      <c r="E70" s="1" t="str">
        <f>VLOOKUP(売上一覧[[#This Row],[商品コード]],日本酒リスト[],3,FALSE)</f>
        <v>普通酒</v>
      </c>
      <c r="F70" s="2">
        <f>VLOOKUP(売上一覧[[#This Row],[商品コード]],日本酒リスト[],8,FALSE)</f>
        <v>1200</v>
      </c>
      <c r="G70" s="1">
        <v>1</v>
      </c>
      <c r="H70" s="7">
        <f>売上一覧[[#This Row],[販売価格]]*売上一覧[[#This Row],[数量]]</f>
        <v>1200</v>
      </c>
    </row>
    <row r="71" spans="1:8" x14ac:dyDescent="0.4">
      <c r="A71" s="6">
        <v>68</v>
      </c>
      <c r="B71" s="3">
        <v>42767</v>
      </c>
      <c r="C71" s="1">
        <v>721206</v>
      </c>
      <c r="D71" s="1" t="str">
        <f>VLOOKUP(売上一覧[[#This Row],[商品コード]],日本酒リスト[],2,FALSE)</f>
        <v>百寿の鶴</v>
      </c>
      <c r="E71" s="1" t="str">
        <f>VLOOKUP(売上一覧[[#This Row],[商品コード]],日本酒リスト[],3,FALSE)</f>
        <v>大吟醸酒</v>
      </c>
      <c r="F71" s="2">
        <f>VLOOKUP(売上一覧[[#This Row],[商品コード]],日本酒リスト[],8,FALSE)</f>
        <v>4500</v>
      </c>
      <c r="G71" s="1">
        <v>3</v>
      </c>
      <c r="H71" s="7">
        <f>売上一覧[[#This Row],[販売価格]]*売上一覧[[#This Row],[数量]]</f>
        <v>13500</v>
      </c>
    </row>
    <row r="72" spans="1:8" x14ac:dyDescent="0.4">
      <c r="A72" s="6">
        <v>69</v>
      </c>
      <c r="B72" s="3">
        <v>42768</v>
      </c>
      <c r="C72" s="1">
        <v>550002</v>
      </c>
      <c r="D72" s="1" t="str">
        <f>VLOOKUP(売上一覧[[#This Row],[商品コード]],日本酒リスト[],2,FALSE)</f>
        <v>紫桜</v>
      </c>
      <c r="E72" s="1" t="str">
        <f>VLOOKUP(売上一覧[[#This Row],[商品コード]],日本酒リスト[],3,FALSE)</f>
        <v>普通酒</v>
      </c>
      <c r="F72" s="2">
        <f>VLOOKUP(売上一覧[[#This Row],[商品コード]],日本酒リスト[],8,FALSE)</f>
        <v>2300</v>
      </c>
      <c r="G72" s="1">
        <v>2</v>
      </c>
      <c r="H72" s="7">
        <f>売上一覧[[#This Row],[販売価格]]*売上一覧[[#This Row],[数量]]</f>
        <v>4600</v>
      </c>
    </row>
    <row r="73" spans="1:8" x14ac:dyDescent="0.4">
      <c r="A73" s="6">
        <v>70</v>
      </c>
      <c r="B73" s="3">
        <v>42769</v>
      </c>
      <c r="C73" s="1">
        <v>721207</v>
      </c>
      <c r="D73" s="1" t="str">
        <f>VLOOKUP(売上一覧[[#This Row],[商品コード]],日本酒リスト[],2,FALSE)</f>
        <v>雪冠</v>
      </c>
      <c r="E73" s="1" t="str">
        <f>VLOOKUP(売上一覧[[#This Row],[商品コード]],日本酒リスト[],3,FALSE)</f>
        <v>吟醸酒</v>
      </c>
      <c r="F73" s="2">
        <f>VLOOKUP(売上一覧[[#This Row],[商品コード]],日本酒リスト[],8,FALSE)</f>
        <v>2600</v>
      </c>
      <c r="G73" s="1">
        <v>1</v>
      </c>
      <c r="H73" s="7">
        <f>売上一覧[[#This Row],[販売価格]]*売上一覧[[#This Row],[数量]]</f>
        <v>2600</v>
      </c>
    </row>
    <row r="74" spans="1:8" x14ac:dyDescent="0.4">
      <c r="A74" s="6">
        <v>71</v>
      </c>
      <c r="B74" s="3">
        <v>42769</v>
      </c>
      <c r="C74" s="1">
        <v>465208</v>
      </c>
      <c r="D74" s="1" t="str">
        <f>VLOOKUP(売上一覧[[#This Row],[商品コード]],日本酒リスト[],2,FALSE)</f>
        <v>雪の富</v>
      </c>
      <c r="E74" s="1" t="str">
        <f>VLOOKUP(売上一覧[[#This Row],[商品コード]],日本酒リスト[],3,FALSE)</f>
        <v>純米酒</v>
      </c>
      <c r="F74" s="2">
        <f>VLOOKUP(売上一覧[[#This Row],[商品コード]],日本酒リスト[],8,FALSE)</f>
        <v>1100</v>
      </c>
      <c r="G74" s="1">
        <v>1</v>
      </c>
      <c r="H74" s="7">
        <f>売上一覧[[#This Row],[販売価格]]*売上一覧[[#This Row],[数量]]</f>
        <v>1100</v>
      </c>
    </row>
    <row r="75" spans="1:8" x14ac:dyDescent="0.4">
      <c r="A75" s="6">
        <v>72</v>
      </c>
      <c r="B75" s="3">
        <v>42769</v>
      </c>
      <c r="C75" s="1">
        <v>721201</v>
      </c>
      <c r="D75" s="1" t="str">
        <f>VLOOKUP(売上一覧[[#This Row],[商品コード]],日本酒リスト[],2,FALSE)</f>
        <v>満月の唄</v>
      </c>
      <c r="E75" s="1" t="str">
        <f>VLOOKUP(売上一覧[[#This Row],[商品コード]],日本酒リスト[],3,FALSE)</f>
        <v>本醸造酒</v>
      </c>
      <c r="F75" s="2">
        <f>VLOOKUP(売上一覧[[#This Row],[商品コード]],日本酒リスト[],8,FALSE)</f>
        <v>2300</v>
      </c>
      <c r="G75" s="1">
        <v>3</v>
      </c>
      <c r="H75" s="7">
        <f>売上一覧[[#This Row],[販売価格]]*売上一覧[[#This Row],[数量]]</f>
        <v>6900</v>
      </c>
    </row>
    <row r="76" spans="1:8" x14ac:dyDescent="0.4">
      <c r="A76" s="6">
        <v>73</v>
      </c>
      <c r="B76" s="3">
        <v>42770</v>
      </c>
      <c r="C76" s="1">
        <v>600001</v>
      </c>
      <c r="D76" s="1" t="str">
        <f>VLOOKUP(売上一覧[[#This Row],[商品コード]],日本酒リスト[],2,FALSE)</f>
        <v>六甲美酒</v>
      </c>
      <c r="E76" s="1" t="str">
        <f>VLOOKUP(売上一覧[[#This Row],[商品コード]],日本酒リスト[],3,FALSE)</f>
        <v>普通酒</v>
      </c>
      <c r="F76" s="2">
        <f>VLOOKUP(売上一覧[[#This Row],[商品コード]],日本酒リスト[],8,FALSE)</f>
        <v>3000</v>
      </c>
      <c r="G76" s="1">
        <v>5</v>
      </c>
      <c r="H76" s="7">
        <f>売上一覧[[#This Row],[販売価格]]*売上一覧[[#This Row],[数量]]</f>
        <v>15000</v>
      </c>
    </row>
    <row r="77" spans="1:8" x14ac:dyDescent="0.4">
      <c r="A77" s="6">
        <v>74</v>
      </c>
      <c r="B77" s="3">
        <v>42770</v>
      </c>
      <c r="C77" s="1">
        <v>465202</v>
      </c>
      <c r="D77" s="1" t="str">
        <f>VLOOKUP(売上一覧[[#This Row],[商品コード]],日本酒リスト[],2,FALSE)</f>
        <v>桜里の夢</v>
      </c>
      <c r="E77" s="1" t="str">
        <f>VLOOKUP(売上一覧[[#This Row],[商品コード]],日本酒リスト[],3,FALSE)</f>
        <v>大吟醸酒</v>
      </c>
      <c r="F77" s="2">
        <f>VLOOKUP(売上一覧[[#This Row],[商品コード]],日本酒リスト[],8,FALSE)</f>
        <v>8000</v>
      </c>
      <c r="G77" s="1">
        <v>7</v>
      </c>
      <c r="H77" s="7">
        <f>売上一覧[[#This Row],[販売価格]]*売上一覧[[#This Row],[数量]]</f>
        <v>56000</v>
      </c>
    </row>
    <row r="78" spans="1:8" x14ac:dyDescent="0.4">
      <c r="A78" s="6">
        <v>75</v>
      </c>
      <c r="B78" s="3">
        <v>42771</v>
      </c>
      <c r="C78" s="1">
        <v>465203</v>
      </c>
      <c r="D78" s="1" t="str">
        <f>VLOOKUP(売上一覧[[#This Row],[商品コード]],日本酒リスト[],2,FALSE)</f>
        <v>里ほまれ</v>
      </c>
      <c r="E78" s="1" t="str">
        <f>VLOOKUP(売上一覧[[#This Row],[商品コード]],日本酒リスト[],3,FALSE)</f>
        <v>吟醸酒</v>
      </c>
      <c r="F78" s="2">
        <f>VLOOKUP(売上一覧[[#This Row],[商品コード]],日本酒リスト[],8,FALSE)</f>
        <v>3100</v>
      </c>
      <c r="G78" s="1">
        <v>1</v>
      </c>
      <c r="H78" s="7">
        <f>売上一覧[[#This Row],[販売価格]]*売上一覧[[#This Row],[数量]]</f>
        <v>3100</v>
      </c>
    </row>
    <row r="79" spans="1:8" x14ac:dyDescent="0.4">
      <c r="A79" s="6">
        <v>76</v>
      </c>
      <c r="B79" s="3">
        <v>42771</v>
      </c>
      <c r="C79" s="1">
        <v>465206</v>
      </c>
      <c r="D79" s="1" t="str">
        <f>VLOOKUP(売上一覧[[#This Row],[商品コード]],日本酒リスト[],2,FALSE)</f>
        <v>北乃梅</v>
      </c>
      <c r="E79" s="1" t="str">
        <f>VLOOKUP(売上一覧[[#This Row],[商品コード]],日本酒リスト[],3,FALSE)</f>
        <v>普通酒</v>
      </c>
      <c r="F79" s="2">
        <f>VLOOKUP(売上一覧[[#This Row],[商品コード]],日本酒リスト[],8,FALSE)</f>
        <v>2700</v>
      </c>
      <c r="G79" s="1">
        <v>1</v>
      </c>
      <c r="H79" s="7">
        <f>売上一覧[[#This Row],[販売価格]]*売上一覧[[#This Row],[数量]]</f>
        <v>2700</v>
      </c>
    </row>
    <row r="80" spans="1:8" x14ac:dyDescent="0.4">
      <c r="A80" s="6">
        <v>77</v>
      </c>
      <c r="B80" s="3">
        <v>42771</v>
      </c>
      <c r="C80" s="1">
        <v>740004</v>
      </c>
      <c r="D80" s="1" t="str">
        <f>VLOOKUP(売上一覧[[#This Row],[商品コード]],日本酒リスト[],2,FALSE)</f>
        <v>城山の月</v>
      </c>
      <c r="E80" s="1" t="str">
        <f>VLOOKUP(売上一覧[[#This Row],[商品コード]],日本酒リスト[],3,FALSE)</f>
        <v>大吟醸酒</v>
      </c>
      <c r="F80" s="2">
        <f>VLOOKUP(売上一覧[[#This Row],[商品コード]],日本酒リスト[],8,FALSE)</f>
        <v>2100</v>
      </c>
      <c r="G80" s="1">
        <v>1</v>
      </c>
      <c r="H80" s="7">
        <f>売上一覧[[#This Row],[販売価格]]*売上一覧[[#This Row],[数量]]</f>
        <v>2100</v>
      </c>
    </row>
    <row r="81" spans="1:8" x14ac:dyDescent="0.4">
      <c r="A81" s="6">
        <v>78</v>
      </c>
      <c r="B81" s="3">
        <v>42771</v>
      </c>
      <c r="C81" s="1">
        <v>601014</v>
      </c>
      <c r="D81" s="1" t="str">
        <f>VLOOKUP(売上一覧[[#This Row],[商品コード]],日本酒リスト[],2,FALSE)</f>
        <v>清流の美</v>
      </c>
      <c r="E81" s="1" t="str">
        <f>VLOOKUP(売上一覧[[#This Row],[商品コード]],日本酒リスト[],3,FALSE)</f>
        <v>吟醸酒</v>
      </c>
      <c r="F81" s="2">
        <f>VLOOKUP(売上一覧[[#This Row],[商品コード]],日本酒リスト[],8,FALSE)</f>
        <v>2000</v>
      </c>
      <c r="G81" s="1">
        <v>3</v>
      </c>
      <c r="H81" s="7">
        <f>売上一覧[[#This Row],[販売価格]]*売上一覧[[#This Row],[数量]]</f>
        <v>6000</v>
      </c>
    </row>
    <row r="82" spans="1:8" x14ac:dyDescent="0.4">
      <c r="A82" s="6">
        <v>79</v>
      </c>
      <c r="B82" s="3">
        <v>42772</v>
      </c>
      <c r="C82" s="1">
        <v>721204</v>
      </c>
      <c r="D82" s="1" t="str">
        <f>VLOOKUP(売上一覧[[#This Row],[商品コード]],日本酒リスト[],2,FALSE)</f>
        <v>鶴の美</v>
      </c>
      <c r="E82" s="1" t="str">
        <f>VLOOKUP(売上一覧[[#This Row],[商品コード]],日本酒リスト[],3,FALSE)</f>
        <v>純米酒</v>
      </c>
      <c r="F82" s="2">
        <f>VLOOKUP(売上一覧[[#This Row],[商品コード]],日本酒リスト[],8,FALSE)</f>
        <v>2250</v>
      </c>
      <c r="G82" s="1">
        <v>1</v>
      </c>
      <c r="H82" s="7">
        <f>売上一覧[[#This Row],[販売価格]]*売上一覧[[#This Row],[数量]]</f>
        <v>2250</v>
      </c>
    </row>
    <row r="83" spans="1:8" x14ac:dyDescent="0.4">
      <c r="A83" s="6">
        <v>80</v>
      </c>
      <c r="B83" s="3">
        <v>42773</v>
      </c>
      <c r="C83" s="1">
        <v>601015</v>
      </c>
      <c r="D83" s="1" t="str">
        <f>VLOOKUP(売上一覧[[#This Row],[商品コード]],日本酒リスト[],2,FALSE)</f>
        <v>希望の泉</v>
      </c>
      <c r="E83" s="1" t="str">
        <f>VLOOKUP(売上一覧[[#This Row],[商品コード]],日本酒リスト[],3,FALSE)</f>
        <v>吟醸酒</v>
      </c>
      <c r="F83" s="2">
        <f>VLOOKUP(売上一覧[[#This Row],[商品コード]],日本酒リスト[],8,FALSE)</f>
        <v>1000</v>
      </c>
      <c r="G83" s="1">
        <v>5</v>
      </c>
      <c r="H83" s="7">
        <f>売上一覧[[#This Row],[販売価格]]*売上一覧[[#This Row],[数量]]</f>
        <v>5000</v>
      </c>
    </row>
    <row r="84" spans="1:8" x14ac:dyDescent="0.4">
      <c r="A84" s="6">
        <v>81</v>
      </c>
      <c r="B84" s="3">
        <v>42773</v>
      </c>
      <c r="C84" s="1">
        <v>601015</v>
      </c>
      <c r="D84" s="1" t="str">
        <f>VLOOKUP(売上一覧[[#This Row],[商品コード]],日本酒リスト[],2,FALSE)</f>
        <v>希望の泉</v>
      </c>
      <c r="E84" s="1" t="str">
        <f>VLOOKUP(売上一覧[[#This Row],[商品コード]],日本酒リスト[],3,FALSE)</f>
        <v>吟醸酒</v>
      </c>
      <c r="F84" s="2">
        <f>VLOOKUP(売上一覧[[#This Row],[商品コード]],日本酒リスト[],8,FALSE)</f>
        <v>1000</v>
      </c>
      <c r="G84" s="1">
        <v>7</v>
      </c>
      <c r="H84" s="7">
        <f>売上一覧[[#This Row],[販売価格]]*売上一覧[[#This Row],[数量]]</f>
        <v>7000</v>
      </c>
    </row>
    <row r="85" spans="1:8" x14ac:dyDescent="0.4">
      <c r="A85" s="6">
        <v>82</v>
      </c>
      <c r="B85" s="3">
        <v>42773</v>
      </c>
      <c r="C85" s="1">
        <v>740005</v>
      </c>
      <c r="D85" s="1" t="str">
        <f>VLOOKUP(売上一覧[[#This Row],[商品コード]],日本酒リスト[],2,FALSE)</f>
        <v>凛にごり</v>
      </c>
      <c r="E85" s="1" t="str">
        <f>VLOOKUP(売上一覧[[#This Row],[商品コード]],日本酒リスト[],3,FALSE)</f>
        <v>吟醸酒</v>
      </c>
      <c r="F85" s="2">
        <f>VLOOKUP(売上一覧[[#This Row],[商品コード]],日本酒リスト[],8,FALSE)</f>
        <v>3000</v>
      </c>
      <c r="G85" s="1">
        <v>7</v>
      </c>
      <c r="H85" s="7">
        <f>売上一覧[[#This Row],[販売価格]]*売上一覧[[#This Row],[数量]]</f>
        <v>21000</v>
      </c>
    </row>
    <row r="86" spans="1:8" x14ac:dyDescent="0.4">
      <c r="A86" s="6">
        <v>83</v>
      </c>
      <c r="B86" s="3">
        <v>42773</v>
      </c>
      <c r="C86" s="1">
        <v>740002</v>
      </c>
      <c r="D86" s="1" t="str">
        <f>VLOOKUP(売上一覧[[#This Row],[商品コード]],日本酒リスト[],2,FALSE)</f>
        <v>寿久</v>
      </c>
      <c r="E86" s="1" t="str">
        <f>VLOOKUP(売上一覧[[#This Row],[商品コード]],日本酒リスト[],3,FALSE)</f>
        <v>本醸造酒</v>
      </c>
      <c r="F86" s="2">
        <f>VLOOKUP(売上一覧[[#This Row],[商品コード]],日本酒リスト[],8,FALSE)</f>
        <v>1750</v>
      </c>
      <c r="G86" s="1">
        <v>1</v>
      </c>
      <c r="H86" s="7">
        <f>売上一覧[[#This Row],[販売価格]]*売上一覧[[#This Row],[数量]]</f>
        <v>1750</v>
      </c>
    </row>
    <row r="87" spans="1:8" x14ac:dyDescent="0.4">
      <c r="A87" s="6">
        <v>84</v>
      </c>
      <c r="B87" s="3">
        <v>42774</v>
      </c>
      <c r="C87" s="1">
        <v>465207</v>
      </c>
      <c r="D87" s="1" t="str">
        <f>VLOOKUP(売上一覧[[#This Row],[商品コード]],日本酒リスト[],2,FALSE)</f>
        <v>松錦</v>
      </c>
      <c r="E87" s="1" t="str">
        <f>VLOOKUP(売上一覧[[#This Row],[商品コード]],日本酒リスト[],3,FALSE)</f>
        <v>大吟醸酒</v>
      </c>
      <c r="F87" s="2">
        <f>VLOOKUP(売上一覧[[#This Row],[商品コード]],日本酒リスト[],8,FALSE)</f>
        <v>1500</v>
      </c>
      <c r="G87" s="1">
        <v>3</v>
      </c>
      <c r="H87" s="7">
        <f>売上一覧[[#This Row],[販売価格]]*売上一覧[[#This Row],[数量]]</f>
        <v>4500</v>
      </c>
    </row>
    <row r="88" spans="1:8" x14ac:dyDescent="0.4">
      <c r="A88" s="6">
        <v>85</v>
      </c>
      <c r="B88" s="3">
        <v>42774</v>
      </c>
      <c r="C88" s="1">
        <v>740002</v>
      </c>
      <c r="D88" s="1" t="str">
        <f>VLOOKUP(売上一覧[[#This Row],[商品コード]],日本酒リスト[],2,FALSE)</f>
        <v>寿久</v>
      </c>
      <c r="E88" s="1" t="str">
        <f>VLOOKUP(売上一覧[[#This Row],[商品コード]],日本酒リスト[],3,FALSE)</f>
        <v>本醸造酒</v>
      </c>
      <c r="F88" s="2">
        <f>VLOOKUP(売上一覧[[#This Row],[商品コード]],日本酒リスト[],8,FALSE)</f>
        <v>1750</v>
      </c>
      <c r="G88" s="1">
        <v>1</v>
      </c>
      <c r="H88" s="7">
        <f>売上一覧[[#This Row],[販売価格]]*売上一覧[[#This Row],[数量]]</f>
        <v>1750</v>
      </c>
    </row>
    <row r="89" spans="1:8" x14ac:dyDescent="0.4">
      <c r="A89" s="6">
        <v>86</v>
      </c>
      <c r="B89" s="3">
        <v>42775</v>
      </c>
      <c r="C89" s="1">
        <v>721201</v>
      </c>
      <c r="D89" s="1" t="str">
        <f>VLOOKUP(売上一覧[[#This Row],[商品コード]],日本酒リスト[],2,FALSE)</f>
        <v>満月の唄</v>
      </c>
      <c r="E89" s="1" t="str">
        <f>VLOOKUP(売上一覧[[#This Row],[商品コード]],日本酒リスト[],3,FALSE)</f>
        <v>本醸造酒</v>
      </c>
      <c r="F89" s="2">
        <f>VLOOKUP(売上一覧[[#This Row],[商品コード]],日本酒リスト[],8,FALSE)</f>
        <v>2300</v>
      </c>
      <c r="G89" s="1">
        <v>3</v>
      </c>
      <c r="H89" s="7">
        <f>売上一覧[[#This Row],[販売価格]]*売上一覧[[#This Row],[数量]]</f>
        <v>6900</v>
      </c>
    </row>
    <row r="90" spans="1:8" x14ac:dyDescent="0.4">
      <c r="A90" s="6">
        <v>87</v>
      </c>
      <c r="B90" s="3">
        <v>42775</v>
      </c>
      <c r="C90" s="1">
        <v>740004</v>
      </c>
      <c r="D90" s="1" t="str">
        <f>VLOOKUP(売上一覧[[#This Row],[商品コード]],日本酒リスト[],2,FALSE)</f>
        <v>城山の月</v>
      </c>
      <c r="E90" s="1" t="str">
        <f>VLOOKUP(売上一覧[[#This Row],[商品コード]],日本酒リスト[],3,FALSE)</f>
        <v>大吟醸酒</v>
      </c>
      <c r="F90" s="2">
        <f>VLOOKUP(売上一覧[[#This Row],[商品コード]],日本酒リスト[],8,FALSE)</f>
        <v>2100</v>
      </c>
      <c r="G90" s="1">
        <v>2</v>
      </c>
      <c r="H90" s="7">
        <f>売上一覧[[#This Row],[販売価格]]*売上一覧[[#This Row],[数量]]</f>
        <v>4200</v>
      </c>
    </row>
    <row r="91" spans="1:8" x14ac:dyDescent="0.4">
      <c r="A91" s="6">
        <v>88</v>
      </c>
      <c r="B91" s="3">
        <v>42775</v>
      </c>
      <c r="C91" s="1">
        <v>465207</v>
      </c>
      <c r="D91" s="1" t="str">
        <f>VLOOKUP(売上一覧[[#This Row],[商品コード]],日本酒リスト[],2,FALSE)</f>
        <v>松錦</v>
      </c>
      <c r="E91" s="1" t="str">
        <f>VLOOKUP(売上一覧[[#This Row],[商品コード]],日本酒リスト[],3,FALSE)</f>
        <v>大吟醸酒</v>
      </c>
      <c r="F91" s="2">
        <f>VLOOKUP(売上一覧[[#This Row],[商品コード]],日本酒リスト[],8,FALSE)</f>
        <v>1500</v>
      </c>
      <c r="G91" s="1">
        <v>4</v>
      </c>
      <c r="H91" s="7">
        <f>売上一覧[[#This Row],[販売価格]]*売上一覧[[#This Row],[数量]]</f>
        <v>6000</v>
      </c>
    </row>
    <row r="92" spans="1:8" x14ac:dyDescent="0.4">
      <c r="A92" s="6">
        <v>89</v>
      </c>
      <c r="B92" s="3">
        <v>42776</v>
      </c>
      <c r="C92" s="1">
        <v>601013</v>
      </c>
      <c r="D92" s="1" t="str">
        <f>VLOOKUP(売上一覧[[#This Row],[商品コード]],日本酒リスト[],2,FALSE)</f>
        <v>月の水</v>
      </c>
      <c r="E92" s="1" t="str">
        <f>VLOOKUP(売上一覧[[#This Row],[商品コード]],日本酒リスト[],3,FALSE)</f>
        <v>本醸造酒</v>
      </c>
      <c r="F92" s="2">
        <f>VLOOKUP(売上一覧[[#This Row],[商品コード]],日本酒リスト[],8,FALSE)</f>
        <v>5300</v>
      </c>
      <c r="G92" s="1">
        <v>5</v>
      </c>
      <c r="H92" s="7">
        <f>売上一覧[[#This Row],[販売価格]]*売上一覧[[#This Row],[数量]]</f>
        <v>26500</v>
      </c>
    </row>
    <row r="93" spans="1:8" x14ac:dyDescent="0.4">
      <c r="A93" s="6">
        <v>90</v>
      </c>
      <c r="B93" s="3">
        <v>42777</v>
      </c>
      <c r="C93" s="1">
        <v>465205</v>
      </c>
      <c r="D93" s="1" t="str">
        <f>VLOOKUP(売上一覧[[#This Row],[商品コード]],日本酒リスト[],2,FALSE)</f>
        <v>佐渡ほまれ</v>
      </c>
      <c r="E93" s="1" t="str">
        <f>VLOOKUP(売上一覧[[#This Row],[商品コード]],日本酒リスト[],3,FALSE)</f>
        <v>普通酒</v>
      </c>
      <c r="F93" s="2">
        <f>VLOOKUP(売上一覧[[#This Row],[商品コード]],日本酒リスト[],8,FALSE)</f>
        <v>1200</v>
      </c>
      <c r="G93" s="1">
        <v>2</v>
      </c>
      <c r="H93" s="7">
        <f>売上一覧[[#This Row],[販売価格]]*売上一覧[[#This Row],[数量]]</f>
        <v>2400</v>
      </c>
    </row>
    <row r="94" spans="1:8" x14ac:dyDescent="0.4">
      <c r="A94" s="6">
        <v>91</v>
      </c>
      <c r="B94" s="3">
        <v>42777</v>
      </c>
      <c r="C94" s="1">
        <v>721207</v>
      </c>
      <c r="D94" s="1" t="str">
        <f>VLOOKUP(売上一覧[[#This Row],[商品コード]],日本酒リスト[],2,FALSE)</f>
        <v>雪冠</v>
      </c>
      <c r="E94" s="1" t="str">
        <f>VLOOKUP(売上一覧[[#This Row],[商品コード]],日本酒リスト[],3,FALSE)</f>
        <v>吟醸酒</v>
      </c>
      <c r="F94" s="2">
        <f>VLOOKUP(売上一覧[[#This Row],[商品コード]],日本酒リスト[],8,FALSE)</f>
        <v>2600</v>
      </c>
      <c r="G94" s="1">
        <v>2</v>
      </c>
      <c r="H94" s="7">
        <f>売上一覧[[#This Row],[販売価格]]*売上一覧[[#This Row],[数量]]</f>
        <v>5200</v>
      </c>
    </row>
    <row r="95" spans="1:8" x14ac:dyDescent="0.4">
      <c r="A95" s="6">
        <v>92</v>
      </c>
      <c r="B95" s="3">
        <v>42777</v>
      </c>
      <c r="C95" s="1">
        <v>600001</v>
      </c>
      <c r="D95" s="1" t="str">
        <f>VLOOKUP(売上一覧[[#This Row],[商品コード]],日本酒リスト[],2,FALSE)</f>
        <v>六甲美酒</v>
      </c>
      <c r="E95" s="1" t="str">
        <f>VLOOKUP(売上一覧[[#This Row],[商品コード]],日本酒リスト[],3,FALSE)</f>
        <v>普通酒</v>
      </c>
      <c r="F95" s="2">
        <f>VLOOKUP(売上一覧[[#This Row],[商品コード]],日本酒リスト[],8,FALSE)</f>
        <v>3000</v>
      </c>
      <c r="G95" s="1">
        <v>1</v>
      </c>
      <c r="H95" s="7">
        <f>売上一覧[[#This Row],[販売価格]]*売上一覧[[#This Row],[数量]]</f>
        <v>3000</v>
      </c>
    </row>
    <row r="96" spans="1:8" x14ac:dyDescent="0.4">
      <c r="A96" s="6">
        <v>93</v>
      </c>
      <c r="B96" s="3">
        <v>42778</v>
      </c>
      <c r="C96" s="1">
        <v>465206</v>
      </c>
      <c r="D96" s="1" t="str">
        <f>VLOOKUP(売上一覧[[#This Row],[商品コード]],日本酒リスト[],2,FALSE)</f>
        <v>北乃梅</v>
      </c>
      <c r="E96" s="1" t="str">
        <f>VLOOKUP(売上一覧[[#This Row],[商品コード]],日本酒リスト[],3,FALSE)</f>
        <v>普通酒</v>
      </c>
      <c r="F96" s="2">
        <f>VLOOKUP(売上一覧[[#This Row],[商品コード]],日本酒リスト[],8,FALSE)</f>
        <v>2700</v>
      </c>
      <c r="G96" s="1">
        <v>1</v>
      </c>
      <c r="H96" s="7">
        <f>売上一覧[[#This Row],[販売価格]]*売上一覧[[#This Row],[数量]]</f>
        <v>2700</v>
      </c>
    </row>
    <row r="97" spans="1:8" x14ac:dyDescent="0.4">
      <c r="A97" s="6">
        <v>94</v>
      </c>
      <c r="B97" s="3">
        <v>42778</v>
      </c>
      <c r="C97" s="1">
        <v>465205</v>
      </c>
      <c r="D97" s="1" t="str">
        <f>VLOOKUP(売上一覧[[#This Row],[商品コード]],日本酒リスト[],2,FALSE)</f>
        <v>佐渡ほまれ</v>
      </c>
      <c r="E97" s="1" t="str">
        <f>VLOOKUP(売上一覧[[#This Row],[商品コード]],日本酒リスト[],3,FALSE)</f>
        <v>普通酒</v>
      </c>
      <c r="F97" s="2">
        <f>VLOOKUP(売上一覧[[#This Row],[商品コード]],日本酒リスト[],8,FALSE)</f>
        <v>1200</v>
      </c>
      <c r="G97" s="1">
        <v>1</v>
      </c>
      <c r="H97" s="7">
        <f>売上一覧[[#This Row],[販売価格]]*売上一覧[[#This Row],[数量]]</f>
        <v>1200</v>
      </c>
    </row>
    <row r="98" spans="1:8" x14ac:dyDescent="0.4">
      <c r="A98" s="6">
        <v>95</v>
      </c>
      <c r="B98" s="3">
        <v>42780</v>
      </c>
      <c r="C98" s="1">
        <v>740002</v>
      </c>
      <c r="D98" s="1" t="str">
        <f>VLOOKUP(売上一覧[[#This Row],[商品コード]],日本酒リスト[],2,FALSE)</f>
        <v>寿久</v>
      </c>
      <c r="E98" s="1" t="str">
        <f>VLOOKUP(売上一覧[[#This Row],[商品コード]],日本酒リスト[],3,FALSE)</f>
        <v>本醸造酒</v>
      </c>
      <c r="F98" s="2">
        <f>VLOOKUP(売上一覧[[#This Row],[商品コード]],日本酒リスト[],8,FALSE)</f>
        <v>1750</v>
      </c>
      <c r="G98" s="1">
        <v>6</v>
      </c>
      <c r="H98" s="7">
        <f>売上一覧[[#This Row],[販売価格]]*売上一覧[[#This Row],[数量]]</f>
        <v>10500</v>
      </c>
    </row>
    <row r="99" spans="1:8" x14ac:dyDescent="0.4">
      <c r="A99" s="6">
        <v>96</v>
      </c>
      <c r="B99" s="3">
        <v>42780</v>
      </c>
      <c r="C99" s="1">
        <v>601013</v>
      </c>
      <c r="D99" s="1" t="str">
        <f>VLOOKUP(売上一覧[[#This Row],[商品コード]],日本酒リスト[],2,FALSE)</f>
        <v>月の水</v>
      </c>
      <c r="E99" s="1" t="str">
        <f>VLOOKUP(売上一覧[[#This Row],[商品コード]],日本酒リスト[],3,FALSE)</f>
        <v>本醸造酒</v>
      </c>
      <c r="F99" s="2">
        <f>VLOOKUP(売上一覧[[#This Row],[商品コード]],日本酒リスト[],8,FALSE)</f>
        <v>5300</v>
      </c>
      <c r="G99" s="1">
        <v>3</v>
      </c>
      <c r="H99" s="7">
        <f>売上一覧[[#This Row],[販売価格]]*売上一覧[[#This Row],[数量]]</f>
        <v>15900</v>
      </c>
    </row>
    <row r="100" spans="1:8" x14ac:dyDescent="0.4">
      <c r="A100" s="6">
        <v>97</v>
      </c>
      <c r="B100" s="3">
        <v>42780</v>
      </c>
      <c r="C100" s="1">
        <v>601016</v>
      </c>
      <c r="D100" s="1" t="str">
        <f>VLOOKUP(売上一覧[[#This Row],[商品コード]],日本酒リスト[],2,FALSE)</f>
        <v>雪の盃</v>
      </c>
      <c r="E100" s="1" t="str">
        <f>VLOOKUP(売上一覧[[#This Row],[商品コード]],日本酒リスト[],3,FALSE)</f>
        <v>大吟醸酒</v>
      </c>
      <c r="F100" s="2">
        <f>VLOOKUP(売上一覧[[#This Row],[商品コード]],日本酒リスト[],8,FALSE)</f>
        <v>6300</v>
      </c>
      <c r="G100" s="1">
        <v>2</v>
      </c>
      <c r="H100" s="7">
        <f>売上一覧[[#This Row],[販売価格]]*売上一覧[[#This Row],[数量]]</f>
        <v>12600</v>
      </c>
    </row>
    <row r="101" spans="1:8" x14ac:dyDescent="0.4">
      <c r="A101" s="6">
        <v>98</v>
      </c>
      <c r="B101" s="3">
        <v>42780</v>
      </c>
      <c r="C101" s="1">
        <v>740003</v>
      </c>
      <c r="D101" s="1" t="str">
        <f>VLOOKUP(売上一覧[[#This Row],[商品コード]],日本酒リスト[],2,FALSE)</f>
        <v>白清</v>
      </c>
      <c r="E101" s="1" t="str">
        <f>VLOOKUP(売上一覧[[#This Row],[商品コード]],日本酒リスト[],3,FALSE)</f>
        <v>本醸造酒</v>
      </c>
      <c r="F101" s="2">
        <f>VLOOKUP(売上一覧[[#This Row],[商品コード]],日本酒リスト[],8,FALSE)</f>
        <v>3500</v>
      </c>
      <c r="G101" s="1">
        <v>1</v>
      </c>
      <c r="H101" s="7">
        <f>売上一覧[[#This Row],[販売価格]]*売上一覧[[#This Row],[数量]]</f>
        <v>3500</v>
      </c>
    </row>
    <row r="102" spans="1:8" x14ac:dyDescent="0.4">
      <c r="A102" s="6">
        <v>99</v>
      </c>
      <c r="B102" s="3">
        <v>42781</v>
      </c>
      <c r="C102" s="1">
        <v>465202</v>
      </c>
      <c r="D102" s="1" t="str">
        <f>VLOOKUP(売上一覧[[#This Row],[商品コード]],日本酒リスト[],2,FALSE)</f>
        <v>桜里の夢</v>
      </c>
      <c r="E102" s="1" t="str">
        <f>VLOOKUP(売上一覧[[#This Row],[商品コード]],日本酒リスト[],3,FALSE)</f>
        <v>大吟醸酒</v>
      </c>
      <c r="F102" s="2">
        <f>VLOOKUP(売上一覧[[#This Row],[商品コード]],日本酒リスト[],8,FALSE)</f>
        <v>8000</v>
      </c>
      <c r="G102" s="1">
        <v>1</v>
      </c>
      <c r="H102" s="7">
        <f>売上一覧[[#This Row],[販売価格]]*売上一覧[[#This Row],[数量]]</f>
        <v>8000</v>
      </c>
    </row>
    <row r="103" spans="1:8" x14ac:dyDescent="0.4">
      <c r="A103" s="6">
        <v>100</v>
      </c>
      <c r="B103" s="3">
        <v>42782</v>
      </c>
      <c r="C103" s="1">
        <v>465203</v>
      </c>
      <c r="D103" s="1" t="str">
        <f>VLOOKUP(売上一覧[[#This Row],[商品コード]],日本酒リスト[],2,FALSE)</f>
        <v>里ほまれ</v>
      </c>
      <c r="E103" s="1" t="str">
        <f>VLOOKUP(売上一覧[[#This Row],[商品コード]],日本酒リスト[],3,FALSE)</f>
        <v>吟醸酒</v>
      </c>
      <c r="F103" s="2">
        <f>VLOOKUP(売上一覧[[#This Row],[商品コード]],日本酒リスト[],8,FALSE)</f>
        <v>3100</v>
      </c>
      <c r="G103" s="1">
        <v>1</v>
      </c>
      <c r="H103" s="7">
        <f>売上一覧[[#This Row],[販売価格]]*売上一覧[[#This Row],[数量]]</f>
        <v>3100</v>
      </c>
    </row>
    <row r="104" spans="1:8" x14ac:dyDescent="0.4">
      <c r="A104" s="6">
        <v>101</v>
      </c>
      <c r="B104" s="3">
        <v>42782</v>
      </c>
      <c r="C104" s="1">
        <v>740001</v>
      </c>
      <c r="D104" s="1" t="str">
        <f>VLOOKUP(売上一覧[[#This Row],[商品コード]],日本酒リスト[],2,FALSE)</f>
        <v>梅の光</v>
      </c>
      <c r="E104" s="1" t="str">
        <f>VLOOKUP(売上一覧[[#This Row],[商品コード]],日本酒リスト[],3,FALSE)</f>
        <v>純米酒</v>
      </c>
      <c r="F104" s="2">
        <f>VLOOKUP(売上一覧[[#This Row],[商品コード]],日本酒リスト[],8,FALSE)</f>
        <v>2100</v>
      </c>
      <c r="G104" s="1">
        <v>5</v>
      </c>
      <c r="H104" s="7">
        <f>売上一覧[[#This Row],[販売価格]]*売上一覧[[#This Row],[数量]]</f>
        <v>10500</v>
      </c>
    </row>
    <row r="105" spans="1:8" x14ac:dyDescent="0.4">
      <c r="A105" s="6">
        <v>102</v>
      </c>
      <c r="B105" s="3">
        <v>42782</v>
      </c>
      <c r="C105" s="1">
        <v>740002</v>
      </c>
      <c r="D105" s="1" t="str">
        <f>VLOOKUP(売上一覧[[#This Row],[商品コード]],日本酒リスト[],2,FALSE)</f>
        <v>寿久</v>
      </c>
      <c r="E105" s="1" t="str">
        <f>VLOOKUP(売上一覧[[#This Row],[商品コード]],日本酒リスト[],3,FALSE)</f>
        <v>本醸造酒</v>
      </c>
      <c r="F105" s="2">
        <f>VLOOKUP(売上一覧[[#This Row],[商品コード]],日本酒リスト[],8,FALSE)</f>
        <v>1750</v>
      </c>
      <c r="G105" s="1">
        <v>12</v>
      </c>
      <c r="H105" s="7">
        <f>売上一覧[[#This Row],[販売価格]]*売上一覧[[#This Row],[数量]]</f>
        <v>21000</v>
      </c>
    </row>
    <row r="106" spans="1:8" x14ac:dyDescent="0.4">
      <c r="A106" s="6">
        <v>103</v>
      </c>
      <c r="B106" s="3">
        <v>42782</v>
      </c>
      <c r="C106" s="1">
        <v>465202</v>
      </c>
      <c r="D106" s="1" t="str">
        <f>VLOOKUP(売上一覧[[#This Row],[商品コード]],日本酒リスト[],2,FALSE)</f>
        <v>桜里の夢</v>
      </c>
      <c r="E106" s="1" t="str">
        <f>VLOOKUP(売上一覧[[#This Row],[商品コード]],日本酒リスト[],3,FALSE)</f>
        <v>大吟醸酒</v>
      </c>
      <c r="F106" s="2">
        <f>VLOOKUP(売上一覧[[#This Row],[商品コード]],日本酒リスト[],8,FALSE)</f>
        <v>8000</v>
      </c>
      <c r="G106" s="1">
        <v>2</v>
      </c>
      <c r="H106" s="7">
        <f>売上一覧[[#This Row],[販売価格]]*売上一覧[[#This Row],[数量]]</f>
        <v>16000</v>
      </c>
    </row>
    <row r="107" spans="1:8" x14ac:dyDescent="0.4">
      <c r="A107" s="6">
        <v>104</v>
      </c>
      <c r="B107" s="3">
        <v>42783</v>
      </c>
      <c r="C107" s="1">
        <v>601015</v>
      </c>
      <c r="D107" s="1" t="str">
        <f>VLOOKUP(売上一覧[[#This Row],[商品コード]],日本酒リスト[],2,FALSE)</f>
        <v>希望の泉</v>
      </c>
      <c r="E107" s="1" t="str">
        <f>VLOOKUP(売上一覧[[#This Row],[商品コード]],日本酒リスト[],3,FALSE)</f>
        <v>吟醸酒</v>
      </c>
      <c r="F107" s="2">
        <f>VLOOKUP(売上一覧[[#This Row],[商品コード]],日本酒リスト[],8,FALSE)</f>
        <v>1000</v>
      </c>
      <c r="G107" s="1">
        <v>20</v>
      </c>
      <c r="H107" s="7">
        <f>売上一覧[[#This Row],[販売価格]]*売上一覧[[#This Row],[数量]]</f>
        <v>20000</v>
      </c>
    </row>
    <row r="108" spans="1:8" x14ac:dyDescent="0.4">
      <c r="A108" s="6">
        <v>105</v>
      </c>
      <c r="B108" s="3">
        <v>42783</v>
      </c>
      <c r="C108" s="1">
        <v>465205</v>
      </c>
      <c r="D108" s="1" t="str">
        <f>VLOOKUP(売上一覧[[#This Row],[商品コード]],日本酒リスト[],2,FALSE)</f>
        <v>佐渡ほまれ</v>
      </c>
      <c r="E108" s="1" t="str">
        <f>VLOOKUP(売上一覧[[#This Row],[商品コード]],日本酒リスト[],3,FALSE)</f>
        <v>普通酒</v>
      </c>
      <c r="F108" s="2">
        <f>VLOOKUP(売上一覧[[#This Row],[商品コード]],日本酒リスト[],8,FALSE)</f>
        <v>1200</v>
      </c>
      <c r="G108" s="1">
        <v>1</v>
      </c>
      <c r="H108" s="7">
        <f>売上一覧[[#This Row],[販売価格]]*売上一覧[[#This Row],[数量]]</f>
        <v>1200</v>
      </c>
    </row>
    <row r="109" spans="1:8" x14ac:dyDescent="0.4">
      <c r="A109" s="6">
        <v>106</v>
      </c>
      <c r="B109" s="3">
        <v>42783</v>
      </c>
      <c r="C109" s="1">
        <v>740002</v>
      </c>
      <c r="D109" s="1" t="str">
        <f>VLOOKUP(売上一覧[[#This Row],[商品コード]],日本酒リスト[],2,FALSE)</f>
        <v>寿久</v>
      </c>
      <c r="E109" s="1" t="str">
        <f>VLOOKUP(売上一覧[[#This Row],[商品コード]],日本酒リスト[],3,FALSE)</f>
        <v>本醸造酒</v>
      </c>
      <c r="F109" s="2">
        <f>VLOOKUP(売上一覧[[#This Row],[商品コード]],日本酒リスト[],8,FALSE)</f>
        <v>1750</v>
      </c>
      <c r="G109" s="1">
        <v>3</v>
      </c>
      <c r="H109" s="7">
        <f>売上一覧[[#This Row],[販売価格]]*売上一覧[[#This Row],[数量]]</f>
        <v>5250</v>
      </c>
    </row>
    <row r="110" spans="1:8" x14ac:dyDescent="0.4">
      <c r="A110" s="6">
        <v>107</v>
      </c>
      <c r="B110" s="3">
        <v>42784</v>
      </c>
      <c r="C110" s="1">
        <v>601013</v>
      </c>
      <c r="D110" s="1" t="str">
        <f>VLOOKUP(売上一覧[[#This Row],[商品コード]],日本酒リスト[],2,FALSE)</f>
        <v>月の水</v>
      </c>
      <c r="E110" s="1" t="str">
        <f>VLOOKUP(売上一覧[[#This Row],[商品コード]],日本酒リスト[],3,FALSE)</f>
        <v>本醸造酒</v>
      </c>
      <c r="F110" s="2">
        <f>VLOOKUP(売上一覧[[#This Row],[商品コード]],日本酒リスト[],8,FALSE)</f>
        <v>5300</v>
      </c>
      <c r="G110" s="1">
        <v>4</v>
      </c>
      <c r="H110" s="7">
        <f>売上一覧[[#This Row],[販売価格]]*売上一覧[[#This Row],[数量]]</f>
        <v>21200</v>
      </c>
    </row>
    <row r="111" spans="1:8" x14ac:dyDescent="0.4">
      <c r="A111" s="6">
        <v>108</v>
      </c>
      <c r="B111" s="3">
        <v>42784</v>
      </c>
      <c r="C111" s="1">
        <v>601016</v>
      </c>
      <c r="D111" s="1" t="str">
        <f>VLOOKUP(売上一覧[[#This Row],[商品コード]],日本酒リスト[],2,FALSE)</f>
        <v>雪の盃</v>
      </c>
      <c r="E111" s="1" t="str">
        <f>VLOOKUP(売上一覧[[#This Row],[商品コード]],日本酒リスト[],3,FALSE)</f>
        <v>大吟醸酒</v>
      </c>
      <c r="F111" s="2">
        <f>VLOOKUP(売上一覧[[#This Row],[商品コード]],日本酒リスト[],8,FALSE)</f>
        <v>6300</v>
      </c>
      <c r="G111" s="1">
        <v>5</v>
      </c>
      <c r="H111" s="7">
        <f>売上一覧[[#This Row],[販売価格]]*売上一覧[[#This Row],[数量]]</f>
        <v>31500</v>
      </c>
    </row>
    <row r="112" spans="1:8" x14ac:dyDescent="0.4">
      <c r="A112" s="6">
        <v>109</v>
      </c>
      <c r="B112" s="3">
        <v>42785</v>
      </c>
      <c r="C112" s="1">
        <v>740003</v>
      </c>
      <c r="D112" s="1" t="str">
        <f>VLOOKUP(売上一覧[[#This Row],[商品コード]],日本酒リスト[],2,FALSE)</f>
        <v>白清</v>
      </c>
      <c r="E112" s="1" t="str">
        <f>VLOOKUP(売上一覧[[#This Row],[商品コード]],日本酒リスト[],3,FALSE)</f>
        <v>本醸造酒</v>
      </c>
      <c r="F112" s="2">
        <f>VLOOKUP(売上一覧[[#This Row],[商品コード]],日本酒リスト[],8,FALSE)</f>
        <v>3500</v>
      </c>
      <c r="G112" s="1">
        <v>5</v>
      </c>
      <c r="H112" s="7">
        <f>売上一覧[[#This Row],[販売価格]]*売上一覧[[#This Row],[数量]]</f>
        <v>17500</v>
      </c>
    </row>
    <row r="113" spans="1:8" x14ac:dyDescent="0.4">
      <c r="A113" s="6">
        <v>110</v>
      </c>
      <c r="B113" s="3">
        <v>42785</v>
      </c>
      <c r="C113" s="1">
        <v>465202</v>
      </c>
      <c r="D113" s="1" t="str">
        <f>VLOOKUP(売上一覧[[#This Row],[商品コード]],日本酒リスト[],2,FALSE)</f>
        <v>桜里の夢</v>
      </c>
      <c r="E113" s="1" t="str">
        <f>VLOOKUP(売上一覧[[#This Row],[商品コード]],日本酒リスト[],3,FALSE)</f>
        <v>大吟醸酒</v>
      </c>
      <c r="F113" s="2">
        <f>VLOOKUP(売上一覧[[#This Row],[商品コード]],日本酒リスト[],8,FALSE)</f>
        <v>8000</v>
      </c>
      <c r="G113" s="1">
        <v>1</v>
      </c>
      <c r="H113" s="7">
        <f>売上一覧[[#This Row],[販売価格]]*売上一覧[[#This Row],[数量]]</f>
        <v>8000</v>
      </c>
    </row>
    <row r="114" spans="1:8" x14ac:dyDescent="0.4">
      <c r="A114" s="6">
        <v>111</v>
      </c>
      <c r="B114" s="3">
        <v>42786</v>
      </c>
      <c r="C114" s="1">
        <v>465203</v>
      </c>
      <c r="D114" s="1" t="str">
        <f>VLOOKUP(売上一覧[[#This Row],[商品コード]],日本酒リスト[],2,FALSE)</f>
        <v>里ほまれ</v>
      </c>
      <c r="E114" s="1" t="str">
        <f>VLOOKUP(売上一覧[[#This Row],[商品コード]],日本酒リスト[],3,FALSE)</f>
        <v>吟醸酒</v>
      </c>
      <c r="F114" s="2">
        <f>VLOOKUP(売上一覧[[#This Row],[商品コード]],日本酒リスト[],8,FALSE)</f>
        <v>3100</v>
      </c>
      <c r="G114" s="1">
        <v>2</v>
      </c>
      <c r="H114" s="7">
        <f>売上一覧[[#This Row],[販売価格]]*売上一覧[[#This Row],[数量]]</f>
        <v>6200</v>
      </c>
    </row>
    <row r="115" spans="1:8" x14ac:dyDescent="0.4">
      <c r="A115" s="6">
        <v>112</v>
      </c>
      <c r="B115" s="3">
        <v>42786</v>
      </c>
      <c r="C115" s="1">
        <v>465206</v>
      </c>
      <c r="D115" s="1" t="str">
        <f>VLOOKUP(売上一覧[[#This Row],[商品コード]],日本酒リスト[],2,FALSE)</f>
        <v>北乃梅</v>
      </c>
      <c r="E115" s="1" t="str">
        <f>VLOOKUP(売上一覧[[#This Row],[商品コード]],日本酒リスト[],3,FALSE)</f>
        <v>普通酒</v>
      </c>
      <c r="F115" s="2">
        <f>VLOOKUP(売上一覧[[#This Row],[商品コード]],日本酒リスト[],8,FALSE)</f>
        <v>2700</v>
      </c>
      <c r="G115" s="1">
        <v>20</v>
      </c>
      <c r="H115" s="7">
        <f>売上一覧[[#This Row],[販売価格]]*売上一覧[[#This Row],[数量]]</f>
        <v>54000</v>
      </c>
    </row>
    <row r="116" spans="1:8" x14ac:dyDescent="0.4">
      <c r="A116" s="6">
        <v>113</v>
      </c>
      <c r="B116" s="3">
        <v>42786</v>
      </c>
      <c r="C116" s="1">
        <v>740004</v>
      </c>
      <c r="D116" s="1" t="str">
        <f>VLOOKUP(売上一覧[[#This Row],[商品コード]],日本酒リスト[],2,FALSE)</f>
        <v>城山の月</v>
      </c>
      <c r="E116" s="1" t="str">
        <f>VLOOKUP(売上一覧[[#This Row],[商品コード]],日本酒リスト[],3,FALSE)</f>
        <v>大吟醸酒</v>
      </c>
      <c r="F116" s="2">
        <f>VLOOKUP(売上一覧[[#This Row],[商品コード]],日本酒リスト[],8,FALSE)</f>
        <v>2100</v>
      </c>
      <c r="G116" s="1">
        <v>8</v>
      </c>
      <c r="H116" s="7">
        <f>売上一覧[[#This Row],[販売価格]]*売上一覧[[#This Row],[数量]]</f>
        <v>16800</v>
      </c>
    </row>
    <row r="117" spans="1:8" x14ac:dyDescent="0.4">
      <c r="A117" s="6">
        <v>114</v>
      </c>
      <c r="B117" s="3">
        <v>42786</v>
      </c>
      <c r="C117" s="1">
        <v>601014</v>
      </c>
      <c r="D117" s="1" t="str">
        <f>VLOOKUP(売上一覧[[#This Row],[商品コード]],日本酒リスト[],2,FALSE)</f>
        <v>清流の美</v>
      </c>
      <c r="E117" s="1" t="str">
        <f>VLOOKUP(売上一覧[[#This Row],[商品コード]],日本酒リスト[],3,FALSE)</f>
        <v>吟醸酒</v>
      </c>
      <c r="F117" s="2">
        <f>VLOOKUP(売上一覧[[#This Row],[商品コード]],日本酒リスト[],8,FALSE)</f>
        <v>2000</v>
      </c>
      <c r="G117" s="1">
        <v>8</v>
      </c>
      <c r="H117" s="7">
        <f>売上一覧[[#This Row],[販売価格]]*売上一覧[[#This Row],[数量]]</f>
        <v>16000</v>
      </c>
    </row>
    <row r="118" spans="1:8" x14ac:dyDescent="0.4">
      <c r="A118" s="6">
        <v>115</v>
      </c>
      <c r="B118" s="3">
        <v>42787</v>
      </c>
      <c r="C118" s="1">
        <v>721204</v>
      </c>
      <c r="D118" s="1" t="str">
        <f>VLOOKUP(売上一覧[[#This Row],[商品コード]],日本酒リスト[],2,FALSE)</f>
        <v>鶴の美</v>
      </c>
      <c r="E118" s="1" t="str">
        <f>VLOOKUP(売上一覧[[#This Row],[商品コード]],日本酒リスト[],3,FALSE)</f>
        <v>純米酒</v>
      </c>
      <c r="F118" s="2">
        <f>VLOOKUP(売上一覧[[#This Row],[商品コード]],日本酒リスト[],8,FALSE)</f>
        <v>2250</v>
      </c>
      <c r="G118" s="1">
        <v>1</v>
      </c>
      <c r="H118" s="7">
        <f>売上一覧[[#This Row],[販売価格]]*売上一覧[[#This Row],[数量]]</f>
        <v>2250</v>
      </c>
    </row>
    <row r="119" spans="1:8" x14ac:dyDescent="0.4">
      <c r="A119" s="6">
        <v>116</v>
      </c>
      <c r="B119" s="3">
        <v>42788</v>
      </c>
      <c r="C119" s="1">
        <v>601015</v>
      </c>
      <c r="D119" s="1" t="str">
        <f>VLOOKUP(売上一覧[[#This Row],[商品コード]],日本酒リスト[],2,FALSE)</f>
        <v>希望の泉</v>
      </c>
      <c r="E119" s="1" t="str">
        <f>VLOOKUP(売上一覧[[#This Row],[商品コード]],日本酒リスト[],3,FALSE)</f>
        <v>吟醸酒</v>
      </c>
      <c r="F119" s="2">
        <f>VLOOKUP(売上一覧[[#This Row],[商品コード]],日本酒リスト[],8,FALSE)</f>
        <v>1000</v>
      </c>
      <c r="G119" s="1">
        <v>3</v>
      </c>
      <c r="H119" s="7">
        <f>売上一覧[[#This Row],[販売価格]]*売上一覧[[#This Row],[数量]]</f>
        <v>3000</v>
      </c>
    </row>
    <row r="120" spans="1:8" x14ac:dyDescent="0.4">
      <c r="A120" s="6">
        <v>117</v>
      </c>
      <c r="B120" s="3">
        <v>42788</v>
      </c>
      <c r="C120" s="1">
        <v>465205</v>
      </c>
      <c r="D120" s="1" t="str">
        <f>VLOOKUP(売上一覧[[#This Row],[商品コード]],日本酒リスト[],2,FALSE)</f>
        <v>佐渡ほまれ</v>
      </c>
      <c r="E120" s="1" t="str">
        <f>VLOOKUP(売上一覧[[#This Row],[商品コード]],日本酒リスト[],3,FALSE)</f>
        <v>普通酒</v>
      </c>
      <c r="F120" s="2">
        <f>VLOOKUP(売上一覧[[#This Row],[商品コード]],日本酒リスト[],8,FALSE)</f>
        <v>1200</v>
      </c>
      <c r="G120" s="1">
        <v>1</v>
      </c>
      <c r="H120" s="7">
        <f>売上一覧[[#This Row],[販売価格]]*売上一覧[[#This Row],[数量]]</f>
        <v>1200</v>
      </c>
    </row>
    <row r="121" spans="1:8" x14ac:dyDescent="0.4">
      <c r="A121" s="6">
        <v>118</v>
      </c>
      <c r="B121" s="3">
        <v>42788</v>
      </c>
      <c r="C121" s="1">
        <v>721201</v>
      </c>
      <c r="D121" s="1" t="str">
        <f>VLOOKUP(売上一覧[[#This Row],[商品コード]],日本酒リスト[],2,FALSE)</f>
        <v>満月の唄</v>
      </c>
      <c r="E121" s="1" t="str">
        <f>VLOOKUP(売上一覧[[#This Row],[商品コード]],日本酒リスト[],3,FALSE)</f>
        <v>本醸造酒</v>
      </c>
      <c r="F121" s="2">
        <f>VLOOKUP(売上一覧[[#This Row],[商品コード]],日本酒リスト[],8,FALSE)</f>
        <v>2300</v>
      </c>
      <c r="G121" s="1">
        <v>1</v>
      </c>
      <c r="H121" s="7">
        <f>売上一覧[[#This Row],[販売価格]]*売上一覧[[#This Row],[数量]]</f>
        <v>2300</v>
      </c>
    </row>
    <row r="122" spans="1:8" x14ac:dyDescent="0.4">
      <c r="A122" s="6">
        <v>119</v>
      </c>
      <c r="B122" s="3">
        <v>42789</v>
      </c>
      <c r="C122" s="1">
        <v>600001</v>
      </c>
      <c r="D122" s="1" t="str">
        <f>VLOOKUP(売上一覧[[#This Row],[商品コード]],日本酒リスト[],2,FALSE)</f>
        <v>六甲美酒</v>
      </c>
      <c r="E122" s="1" t="str">
        <f>VLOOKUP(売上一覧[[#This Row],[商品コード]],日本酒リスト[],3,FALSE)</f>
        <v>普通酒</v>
      </c>
      <c r="F122" s="2">
        <f>VLOOKUP(売上一覧[[#This Row],[商品コード]],日本酒リスト[],8,FALSE)</f>
        <v>3000</v>
      </c>
      <c r="G122" s="1">
        <v>1</v>
      </c>
      <c r="H122" s="7">
        <f>売上一覧[[#This Row],[販売価格]]*売上一覧[[#This Row],[数量]]</f>
        <v>3000</v>
      </c>
    </row>
    <row r="123" spans="1:8" x14ac:dyDescent="0.4">
      <c r="A123" s="6">
        <v>120</v>
      </c>
      <c r="B123" s="3">
        <v>42790</v>
      </c>
      <c r="C123" s="1">
        <v>465202</v>
      </c>
      <c r="D123" s="1" t="str">
        <f>VLOOKUP(売上一覧[[#This Row],[商品コード]],日本酒リスト[],2,FALSE)</f>
        <v>桜里の夢</v>
      </c>
      <c r="E123" s="1" t="str">
        <f>VLOOKUP(売上一覧[[#This Row],[商品コード]],日本酒リスト[],3,FALSE)</f>
        <v>大吟醸酒</v>
      </c>
      <c r="F123" s="2">
        <f>VLOOKUP(売上一覧[[#This Row],[商品コード]],日本酒リスト[],8,FALSE)</f>
        <v>8000</v>
      </c>
      <c r="G123" s="1">
        <v>4</v>
      </c>
      <c r="H123" s="7">
        <f>売上一覧[[#This Row],[販売価格]]*売上一覧[[#This Row],[数量]]</f>
        <v>32000</v>
      </c>
    </row>
    <row r="124" spans="1:8" x14ac:dyDescent="0.4">
      <c r="A124" s="6">
        <v>121</v>
      </c>
      <c r="B124" s="3">
        <v>42790</v>
      </c>
      <c r="C124" s="1">
        <v>465203</v>
      </c>
      <c r="D124" s="1" t="str">
        <f>VLOOKUP(売上一覧[[#This Row],[商品コード]],日本酒リスト[],2,FALSE)</f>
        <v>里ほまれ</v>
      </c>
      <c r="E124" s="1" t="str">
        <f>VLOOKUP(売上一覧[[#This Row],[商品コード]],日本酒リスト[],3,FALSE)</f>
        <v>吟醸酒</v>
      </c>
      <c r="F124" s="2">
        <f>VLOOKUP(売上一覧[[#This Row],[商品コード]],日本酒リスト[],8,FALSE)</f>
        <v>3100</v>
      </c>
      <c r="G124" s="1">
        <v>5</v>
      </c>
      <c r="H124" s="7">
        <f>売上一覧[[#This Row],[販売価格]]*売上一覧[[#This Row],[数量]]</f>
        <v>15500</v>
      </c>
    </row>
    <row r="125" spans="1:8" x14ac:dyDescent="0.4">
      <c r="A125" s="6">
        <v>122</v>
      </c>
      <c r="B125" s="3">
        <v>42791</v>
      </c>
      <c r="C125" s="1">
        <v>465206</v>
      </c>
      <c r="D125" s="1" t="str">
        <f>VLOOKUP(売上一覧[[#This Row],[商品コード]],日本酒リスト[],2,FALSE)</f>
        <v>北乃梅</v>
      </c>
      <c r="E125" s="1" t="str">
        <f>VLOOKUP(売上一覧[[#This Row],[商品コード]],日本酒リスト[],3,FALSE)</f>
        <v>普通酒</v>
      </c>
      <c r="F125" s="2">
        <f>VLOOKUP(売上一覧[[#This Row],[商品コード]],日本酒リスト[],8,FALSE)</f>
        <v>2700</v>
      </c>
      <c r="G125" s="1">
        <v>1</v>
      </c>
      <c r="H125" s="7">
        <f>売上一覧[[#This Row],[販売価格]]*売上一覧[[#This Row],[数量]]</f>
        <v>2700</v>
      </c>
    </row>
    <row r="126" spans="1:8" x14ac:dyDescent="0.4">
      <c r="A126" s="6">
        <v>123</v>
      </c>
      <c r="B126" s="3">
        <v>42792</v>
      </c>
      <c r="C126" s="1">
        <v>740004</v>
      </c>
      <c r="D126" s="1" t="str">
        <f>VLOOKUP(売上一覧[[#This Row],[商品コード]],日本酒リスト[],2,FALSE)</f>
        <v>城山の月</v>
      </c>
      <c r="E126" s="1" t="str">
        <f>VLOOKUP(売上一覧[[#This Row],[商品コード]],日本酒リスト[],3,FALSE)</f>
        <v>大吟醸酒</v>
      </c>
      <c r="F126" s="2">
        <f>VLOOKUP(売上一覧[[#This Row],[商品コード]],日本酒リスト[],8,FALSE)</f>
        <v>2100</v>
      </c>
      <c r="G126" s="1">
        <v>7</v>
      </c>
      <c r="H126" s="7">
        <f>売上一覧[[#This Row],[販売価格]]*売上一覧[[#This Row],[数量]]</f>
        <v>14700</v>
      </c>
    </row>
    <row r="127" spans="1:8" x14ac:dyDescent="0.4">
      <c r="A127" s="6">
        <v>124</v>
      </c>
      <c r="B127" s="3">
        <v>42793</v>
      </c>
      <c r="C127" s="1">
        <v>740005</v>
      </c>
      <c r="D127" s="1" t="str">
        <f>VLOOKUP(売上一覧[[#This Row],[商品コード]],日本酒リスト[],2,FALSE)</f>
        <v>凛にごり</v>
      </c>
      <c r="E127" s="1" t="str">
        <f>VLOOKUP(売上一覧[[#This Row],[商品コード]],日本酒リスト[],3,FALSE)</f>
        <v>吟醸酒</v>
      </c>
      <c r="F127" s="2">
        <f>VLOOKUP(売上一覧[[#This Row],[商品コード]],日本酒リスト[],8,FALSE)</f>
        <v>3000</v>
      </c>
      <c r="G127" s="1">
        <v>1</v>
      </c>
      <c r="H127" s="7">
        <f>売上一覧[[#This Row],[販売価格]]*売上一覧[[#This Row],[数量]]</f>
        <v>3000</v>
      </c>
    </row>
    <row r="128" spans="1:8" x14ac:dyDescent="0.4">
      <c r="A128" s="6">
        <v>125</v>
      </c>
      <c r="B128" s="3">
        <v>42793</v>
      </c>
      <c r="C128" s="1">
        <v>740004</v>
      </c>
      <c r="D128" s="1" t="str">
        <f>VLOOKUP(売上一覧[[#This Row],[商品コード]],日本酒リスト[],2,FALSE)</f>
        <v>城山の月</v>
      </c>
      <c r="E128" s="1" t="str">
        <f>VLOOKUP(売上一覧[[#This Row],[商品コード]],日本酒リスト[],3,FALSE)</f>
        <v>大吟醸酒</v>
      </c>
      <c r="F128" s="2">
        <f>VLOOKUP(売上一覧[[#This Row],[商品コード]],日本酒リスト[],8,FALSE)</f>
        <v>2100</v>
      </c>
      <c r="G128" s="1">
        <v>2</v>
      </c>
      <c r="H128" s="7">
        <f>売上一覧[[#This Row],[販売価格]]*売上一覧[[#This Row],[数量]]</f>
        <v>4200</v>
      </c>
    </row>
    <row r="129" spans="1:8" x14ac:dyDescent="0.4">
      <c r="A129" s="6">
        <v>126</v>
      </c>
      <c r="B129" s="3">
        <v>42793</v>
      </c>
      <c r="C129" s="1">
        <v>465205</v>
      </c>
      <c r="D129" s="1" t="str">
        <f>VLOOKUP(売上一覧[[#This Row],[商品コード]],日本酒リスト[],2,FALSE)</f>
        <v>佐渡ほまれ</v>
      </c>
      <c r="E129" s="1" t="str">
        <f>VLOOKUP(売上一覧[[#This Row],[商品コード]],日本酒リスト[],3,FALSE)</f>
        <v>普通酒</v>
      </c>
      <c r="F129" s="2">
        <f>VLOOKUP(売上一覧[[#This Row],[商品コード]],日本酒リスト[],8,FALSE)</f>
        <v>1200</v>
      </c>
      <c r="G129" s="1">
        <v>2</v>
      </c>
      <c r="H129" s="7">
        <f>売上一覧[[#This Row],[販売価格]]*売上一覧[[#This Row],[数量]]</f>
        <v>2400</v>
      </c>
    </row>
    <row r="130" spans="1:8" x14ac:dyDescent="0.4">
      <c r="A130" s="6">
        <v>127</v>
      </c>
      <c r="B130" s="3">
        <v>42794</v>
      </c>
      <c r="C130" s="1">
        <v>465203</v>
      </c>
      <c r="D130" s="1" t="str">
        <f>VLOOKUP(売上一覧[[#This Row],[商品コード]],日本酒リスト[],2,FALSE)</f>
        <v>里ほまれ</v>
      </c>
      <c r="E130" s="1" t="str">
        <f>VLOOKUP(売上一覧[[#This Row],[商品コード]],日本酒リスト[],3,FALSE)</f>
        <v>吟醸酒</v>
      </c>
      <c r="F130" s="2">
        <f>VLOOKUP(売上一覧[[#This Row],[商品コード]],日本酒リスト[],8,FALSE)</f>
        <v>3100</v>
      </c>
      <c r="G130" s="1">
        <v>2</v>
      </c>
      <c r="H130" s="7">
        <f>売上一覧[[#This Row],[販売価格]]*売上一覧[[#This Row],[数量]]</f>
        <v>6200</v>
      </c>
    </row>
    <row r="131" spans="1:8" x14ac:dyDescent="0.4">
      <c r="A131" s="6">
        <v>128</v>
      </c>
      <c r="B131" s="3">
        <v>42795</v>
      </c>
      <c r="C131" s="1">
        <v>465202</v>
      </c>
      <c r="D131" s="1" t="str">
        <f>VLOOKUP(売上一覧[[#This Row],[商品コード]],日本酒リスト[],2,FALSE)</f>
        <v>桜里の夢</v>
      </c>
      <c r="E131" s="1" t="str">
        <f>VLOOKUP(売上一覧[[#This Row],[商品コード]],日本酒リスト[],3,FALSE)</f>
        <v>大吟醸酒</v>
      </c>
      <c r="F131" s="2">
        <f>VLOOKUP(売上一覧[[#This Row],[商品コード]],日本酒リスト[],8,FALSE)</f>
        <v>8000</v>
      </c>
      <c r="G131" s="1">
        <v>3</v>
      </c>
      <c r="H131" s="7">
        <f>売上一覧[[#This Row],[販売価格]]*売上一覧[[#This Row],[数量]]</f>
        <v>24000</v>
      </c>
    </row>
    <row r="132" spans="1:8" x14ac:dyDescent="0.4">
      <c r="A132" s="6">
        <v>129</v>
      </c>
      <c r="B132" s="3">
        <v>42795</v>
      </c>
      <c r="C132" s="1">
        <v>601016</v>
      </c>
      <c r="D132" s="1" t="str">
        <f>VLOOKUP(売上一覧[[#This Row],[商品コード]],日本酒リスト[],2,FALSE)</f>
        <v>雪の盃</v>
      </c>
      <c r="E132" s="1" t="str">
        <f>VLOOKUP(売上一覧[[#This Row],[商品コード]],日本酒リスト[],3,FALSE)</f>
        <v>大吟醸酒</v>
      </c>
      <c r="F132" s="2">
        <f>VLOOKUP(売上一覧[[#This Row],[商品コード]],日本酒リスト[],8,FALSE)</f>
        <v>6300</v>
      </c>
      <c r="G132" s="1">
        <v>4</v>
      </c>
      <c r="H132" s="7">
        <f>売上一覧[[#This Row],[販売価格]]*売上一覧[[#This Row],[数量]]</f>
        <v>25200</v>
      </c>
    </row>
    <row r="133" spans="1:8" x14ac:dyDescent="0.4">
      <c r="A133" s="6">
        <v>130</v>
      </c>
      <c r="B133" s="3">
        <v>42795</v>
      </c>
      <c r="C133" s="1">
        <v>465203</v>
      </c>
      <c r="D133" s="1" t="str">
        <f>VLOOKUP(売上一覧[[#This Row],[商品コード]],日本酒リスト[],2,FALSE)</f>
        <v>里ほまれ</v>
      </c>
      <c r="E133" s="1" t="str">
        <f>VLOOKUP(売上一覧[[#This Row],[商品コード]],日本酒リスト[],3,FALSE)</f>
        <v>吟醸酒</v>
      </c>
      <c r="F133" s="2">
        <f>VLOOKUP(売上一覧[[#This Row],[商品コード]],日本酒リスト[],8,FALSE)</f>
        <v>3100</v>
      </c>
      <c r="G133" s="1">
        <v>1</v>
      </c>
      <c r="H133" s="7">
        <f>売上一覧[[#This Row],[販売価格]]*売上一覧[[#This Row],[数量]]</f>
        <v>3100</v>
      </c>
    </row>
    <row r="134" spans="1:8" x14ac:dyDescent="0.4">
      <c r="A134" s="6">
        <v>131</v>
      </c>
      <c r="B134" s="3">
        <v>42795</v>
      </c>
      <c r="C134" s="1">
        <v>601011</v>
      </c>
      <c r="D134" s="1" t="str">
        <f>VLOOKUP(売上一覧[[#This Row],[商品コード]],日本酒リスト[],2,FALSE)</f>
        <v>菊の吟</v>
      </c>
      <c r="E134" s="1" t="str">
        <f>VLOOKUP(売上一覧[[#This Row],[商品コード]],日本酒リスト[],3,FALSE)</f>
        <v>吟醸酒</v>
      </c>
      <c r="F134" s="2">
        <f>VLOOKUP(売上一覧[[#This Row],[商品コード]],日本酒リスト[],8,FALSE)</f>
        <v>7500</v>
      </c>
      <c r="G134" s="1">
        <v>6</v>
      </c>
      <c r="H134" s="7">
        <f>売上一覧[[#This Row],[販売価格]]*売上一覧[[#This Row],[数量]]</f>
        <v>45000</v>
      </c>
    </row>
    <row r="135" spans="1:8" x14ac:dyDescent="0.4">
      <c r="A135" s="6">
        <v>132</v>
      </c>
      <c r="B135" s="3">
        <v>42796</v>
      </c>
      <c r="C135" s="1">
        <v>465201</v>
      </c>
      <c r="D135" s="1" t="str">
        <f>VLOOKUP(売上一覧[[#This Row],[商品コード]],日本酒リスト[],2,FALSE)</f>
        <v>窪田山</v>
      </c>
      <c r="E135" s="1" t="str">
        <f>VLOOKUP(売上一覧[[#This Row],[商品コード]],日本酒リスト[],3,FALSE)</f>
        <v>本醸造酒</v>
      </c>
      <c r="F135" s="2">
        <f>VLOOKUP(売上一覧[[#This Row],[商品コード]],日本酒リスト[],8,FALSE)</f>
        <v>2400</v>
      </c>
      <c r="G135" s="1">
        <v>1</v>
      </c>
      <c r="H135" s="7">
        <f>売上一覧[[#This Row],[販売価格]]*売上一覧[[#This Row],[数量]]</f>
        <v>2400</v>
      </c>
    </row>
    <row r="136" spans="1:8" x14ac:dyDescent="0.4">
      <c r="A136" s="6">
        <v>133</v>
      </c>
      <c r="B136" s="3">
        <v>42796</v>
      </c>
      <c r="C136" s="1">
        <v>740004</v>
      </c>
      <c r="D136" s="1" t="str">
        <f>VLOOKUP(売上一覧[[#This Row],[商品コード]],日本酒リスト[],2,FALSE)</f>
        <v>城山の月</v>
      </c>
      <c r="E136" s="1" t="str">
        <f>VLOOKUP(売上一覧[[#This Row],[商品コード]],日本酒リスト[],3,FALSE)</f>
        <v>大吟醸酒</v>
      </c>
      <c r="F136" s="2">
        <f>VLOOKUP(売上一覧[[#This Row],[商品コード]],日本酒リスト[],8,FALSE)</f>
        <v>2100</v>
      </c>
      <c r="G136" s="1">
        <v>1</v>
      </c>
      <c r="H136" s="7">
        <f>売上一覧[[#This Row],[販売価格]]*売上一覧[[#This Row],[数量]]</f>
        <v>2100</v>
      </c>
    </row>
    <row r="137" spans="1:8" x14ac:dyDescent="0.4">
      <c r="A137" s="6">
        <v>134</v>
      </c>
      <c r="B137" s="3">
        <v>42797</v>
      </c>
      <c r="C137" s="1">
        <v>740001</v>
      </c>
      <c r="D137" s="1" t="str">
        <f>VLOOKUP(売上一覧[[#This Row],[商品コード]],日本酒リスト[],2,FALSE)</f>
        <v>梅の光</v>
      </c>
      <c r="E137" s="1" t="str">
        <f>VLOOKUP(売上一覧[[#This Row],[商品コード]],日本酒リスト[],3,FALSE)</f>
        <v>純米酒</v>
      </c>
      <c r="F137" s="2">
        <f>VLOOKUP(売上一覧[[#This Row],[商品コード]],日本酒リスト[],8,FALSE)</f>
        <v>2100</v>
      </c>
      <c r="G137" s="1">
        <v>1</v>
      </c>
      <c r="H137" s="7">
        <f>売上一覧[[#This Row],[販売価格]]*売上一覧[[#This Row],[数量]]</f>
        <v>2100</v>
      </c>
    </row>
    <row r="138" spans="1:8" x14ac:dyDescent="0.4">
      <c r="A138" s="6">
        <v>135</v>
      </c>
      <c r="B138" s="3">
        <v>42798</v>
      </c>
      <c r="C138" s="1">
        <v>465203</v>
      </c>
      <c r="D138" s="1" t="str">
        <f>VLOOKUP(売上一覧[[#This Row],[商品コード]],日本酒リスト[],2,FALSE)</f>
        <v>里ほまれ</v>
      </c>
      <c r="E138" s="1" t="str">
        <f>VLOOKUP(売上一覧[[#This Row],[商品コード]],日本酒リスト[],3,FALSE)</f>
        <v>吟醸酒</v>
      </c>
      <c r="F138" s="2">
        <f>VLOOKUP(売上一覧[[#This Row],[商品コード]],日本酒リスト[],8,FALSE)</f>
        <v>3100</v>
      </c>
      <c r="G138" s="1">
        <v>1</v>
      </c>
      <c r="H138" s="7">
        <f>売上一覧[[#This Row],[販売価格]]*売上一覧[[#This Row],[数量]]</f>
        <v>3100</v>
      </c>
    </row>
    <row r="139" spans="1:8" x14ac:dyDescent="0.4">
      <c r="A139" s="6">
        <v>136</v>
      </c>
      <c r="B139" s="3">
        <v>42798</v>
      </c>
      <c r="C139" s="1">
        <v>721206</v>
      </c>
      <c r="D139" s="1" t="str">
        <f>VLOOKUP(売上一覧[[#This Row],[商品コード]],日本酒リスト[],2,FALSE)</f>
        <v>百寿の鶴</v>
      </c>
      <c r="E139" s="1" t="str">
        <f>VLOOKUP(売上一覧[[#This Row],[商品コード]],日本酒リスト[],3,FALSE)</f>
        <v>大吟醸酒</v>
      </c>
      <c r="F139" s="2">
        <f>VLOOKUP(売上一覧[[#This Row],[商品コード]],日本酒リスト[],8,FALSE)</f>
        <v>4500</v>
      </c>
      <c r="G139" s="1">
        <v>2</v>
      </c>
      <c r="H139" s="7">
        <f>売上一覧[[#This Row],[販売価格]]*売上一覧[[#This Row],[数量]]</f>
        <v>9000</v>
      </c>
    </row>
    <row r="140" spans="1:8" x14ac:dyDescent="0.4">
      <c r="A140" s="6">
        <v>137</v>
      </c>
      <c r="B140" s="3">
        <v>42799</v>
      </c>
      <c r="C140" s="1">
        <v>740005</v>
      </c>
      <c r="D140" s="1" t="str">
        <f>VLOOKUP(売上一覧[[#This Row],[商品コード]],日本酒リスト[],2,FALSE)</f>
        <v>凛にごり</v>
      </c>
      <c r="E140" s="1" t="str">
        <f>VLOOKUP(売上一覧[[#This Row],[商品コード]],日本酒リスト[],3,FALSE)</f>
        <v>吟醸酒</v>
      </c>
      <c r="F140" s="2">
        <f>VLOOKUP(売上一覧[[#This Row],[商品コード]],日本酒リスト[],8,FALSE)</f>
        <v>3000</v>
      </c>
      <c r="G140" s="1">
        <v>10</v>
      </c>
      <c r="H140" s="7">
        <f>売上一覧[[#This Row],[販売価格]]*売上一覧[[#This Row],[数量]]</f>
        <v>30000</v>
      </c>
    </row>
    <row r="141" spans="1:8" x14ac:dyDescent="0.4">
      <c r="A141" s="6">
        <v>138</v>
      </c>
      <c r="B141" s="3">
        <v>42799</v>
      </c>
      <c r="C141" s="1">
        <v>465203</v>
      </c>
      <c r="D141" s="1" t="str">
        <f>VLOOKUP(売上一覧[[#This Row],[商品コード]],日本酒リスト[],2,FALSE)</f>
        <v>里ほまれ</v>
      </c>
      <c r="E141" s="1" t="str">
        <f>VLOOKUP(売上一覧[[#This Row],[商品コード]],日本酒リスト[],3,FALSE)</f>
        <v>吟醸酒</v>
      </c>
      <c r="F141" s="2">
        <f>VLOOKUP(売上一覧[[#This Row],[商品コード]],日本酒リスト[],8,FALSE)</f>
        <v>3100</v>
      </c>
      <c r="G141" s="1">
        <v>3</v>
      </c>
      <c r="H141" s="7">
        <f>売上一覧[[#This Row],[販売価格]]*売上一覧[[#This Row],[数量]]</f>
        <v>9300</v>
      </c>
    </row>
    <row r="142" spans="1:8" x14ac:dyDescent="0.4">
      <c r="A142" s="6">
        <v>139</v>
      </c>
      <c r="B142" s="3">
        <v>42799</v>
      </c>
      <c r="C142" s="1">
        <v>721206</v>
      </c>
      <c r="D142" s="1" t="str">
        <f>VLOOKUP(売上一覧[[#This Row],[商品コード]],日本酒リスト[],2,FALSE)</f>
        <v>百寿の鶴</v>
      </c>
      <c r="E142" s="1" t="str">
        <f>VLOOKUP(売上一覧[[#This Row],[商品コード]],日本酒リスト[],3,FALSE)</f>
        <v>大吟醸酒</v>
      </c>
      <c r="F142" s="2">
        <f>VLOOKUP(売上一覧[[#This Row],[商品コード]],日本酒リスト[],8,FALSE)</f>
        <v>4500</v>
      </c>
      <c r="G142" s="1">
        <v>1</v>
      </c>
      <c r="H142" s="7">
        <f>売上一覧[[#This Row],[販売価格]]*売上一覧[[#This Row],[数量]]</f>
        <v>4500</v>
      </c>
    </row>
    <row r="143" spans="1:8" x14ac:dyDescent="0.4">
      <c r="A143" s="6">
        <v>140</v>
      </c>
      <c r="B143" s="3">
        <v>42799</v>
      </c>
      <c r="C143" s="1">
        <v>601015</v>
      </c>
      <c r="D143" s="1" t="str">
        <f>VLOOKUP(売上一覧[[#This Row],[商品コード]],日本酒リスト[],2,FALSE)</f>
        <v>希望の泉</v>
      </c>
      <c r="E143" s="1" t="str">
        <f>VLOOKUP(売上一覧[[#This Row],[商品コード]],日本酒リスト[],3,FALSE)</f>
        <v>吟醸酒</v>
      </c>
      <c r="F143" s="2">
        <f>VLOOKUP(売上一覧[[#This Row],[商品コード]],日本酒リスト[],8,FALSE)</f>
        <v>1000</v>
      </c>
      <c r="G143" s="1">
        <v>5</v>
      </c>
      <c r="H143" s="7">
        <f>売上一覧[[#This Row],[販売価格]]*売上一覧[[#This Row],[数量]]</f>
        <v>5000</v>
      </c>
    </row>
    <row r="144" spans="1:8" x14ac:dyDescent="0.4">
      <c r="A144" s="6">
        <v>141</v>
      </c>
      <c r="B144" s="3">
        <v>42800</v>
      </c>
      <c r="C144" s="1">
        <v>740002</v>
      </c>
      <c r="D144" s="1" t="str">
        <f>VLOOKUP(売上一覧[[#This Row],[商品コード]],日本酒リスト[],2,FALSE)</f>
        <v>寿久</v>
      </c>
      <c r="E144" s="1" t="str">
        <f>VLOOKUP(売上一覧[[#This Row],[商品コード]],日本酒リスト[],3,FALSE)</f>
        <v>本醸造酒</v>
      </c>
      <c r="F144" s="2">
        <f>VLOOKUP(売上一覧[[#This Row],[商品コード]],日本酒リスト[],8,FALSE)</f>
        <v>1750</v>
      </c>
      <c r="G144" s="1">
        <v>4</v>
      </c>
      <c r="H144" s="7">
        <f>売上一覧[[#This Row],[販売価格]]*売上一覧[[#This Row],[数量]]</f>
        <v>7000</v>
      </c>
    </row>
    <row r="145" spans="1:8" x14ac:dyDescent="0.4">
      <c r="A145" s="6">
        <v>142</v>
      </c>
      <c r="B145" s="3">
        <v>42801</v>
      </c>
      <c r="C145" s="1">
        <v>740002</v>
      </c>
      <c r="D145" s="1" t="str">
        <f>VLOOKUP(売上一覧[[#This Row],[商品コード]],日本酒リスト[],2,FALSE)</f>
        <v>寿久</v>
      </c>
      <c r="E145" s="1" t="str">
        <f>VLOOKUP(売上一覧[[#This Row],[商品コード]],日本酒リスト[],3,FALSE)</f>
        <v>本醸造酒</v>
      </c>
      <c r="F145" s="2">
        <f>VLOOKUP(売上一覧[[#This Row],[商品コード]],日本酒リスト[],8,FALSE)</f>
        <v>1750</v>
      </c>
      <c r="G145" s="1">
        <v>1</v>
      </c>
      <c r="H145" s="7">
        <f>売上一覧[[#This Row],[販売価格]]*売上一覧[[#This Row],[数量]]</f>
        <v>1750</v>
      </c>
    </row>
    <row r="146" spans="1:8" x14ac:dyDescent="0.4">
      <c r="A146" s="6">
        <v>143</v>
      </c>
      <c r="B146" s="3">
        <v>42801</v>
      </c>
      <c r="C146" s="1">
        <v>465205</v>
      </c>
      <c r="D146" s="1" t="str">
        <f>VLOOKUP(売上一覧[[#This Row],[商品コード]],日本酒リスト[],2,FALSE)</f>
        <v>佐渡ほまれ</v>
      </c>
      <c r="E146" s="1" t="str">
        <f>VLOOKUP(売上一覧[[#This Row],[商品コード]],日本酒リスト[],3,FALSE)</f>
        <v>普通酒</v>
      </c>
      <c r="F146" s="2">
        <f>VLOOKUP(売上一覧[[#This Row],[商品コード]],日本酒リスト[],8,FALSE)</f>
        <v>1200</v>
      </c>
      <c r="G146" s="1">
        <v>2</v>
      </c>
      <c r="H146" s="7">
        <f>売上一覧[[#This Row],[販売価格]]*売上一覧[[#This Row],[数量]]</f>
        <v>2400</v>
      </c>
    </row>
    <row r="147" spans="1:8" x14ac:dyDescent="0.4">
      <c r="A147" s="6">
        <v>144</v>
      </c>
      <c r="B147" s="3">
        <v>42801</v>
      </c>
      <c r="C147" s="1">
        <v>740002</v>
      </c>
      <c r="D147" s="1" t="str">
        <f>VLOOKUP(売上一覧[[#This Row],[商品コード]],日本酒リスト[],2,FALSE)</f>
        <v>寿久</v>
      </c>
      <c r="E147" s="1" t="str">
        <f>VLOOKUP(売上一覧[[#This Row],[商品コード]],日本酒リスト[],3,FALSE)</f>
        <v>本醸造酒</v>
      </c>
      <c r="F147" s="2">
        <f>VLOOKUP(売上一覧[[#This Row],[商品コード]],日本酒リスト[],8,FALSE)</f>
        <v>1750</v>
      </c>
      <c r="G147" s="1">
        <v>1</v>
      </c>
      <c r="H147" s="7">
        <f>売上一覧[[#This Row],[販売価格]]*売上一覧[[#This Row],[数量]]</f>
        <v>1750</v>
      </c>
    </row>
    <row r="148" spans="1:8" x14ac:dyDescent="0.4">
      <c r="A148" s="6">
        <v>145</v>
      </c>
      <c r="B148" s="3">
        <v>42801</v>
      </c>
      <c r="C148" s="1">
        <v>601013</v>
      </c>
      <c r="D148" s="1" t="str">
        <f>VLOOKUP(売上一覧[[#This Row],[商品コード]],日本酒リスト[],2,FALSE)</f>
        <v>月の水</v>
      </c>
      <c r="E148" s="1" t="str">
        <f>VLOOKUP(売上一覧[[#This Row],[商品コード]],日本酒リスト[],3,FALSE)</f>
        <v>本醸造酒</v>
      </c>
      <c r="F148" s="2">
        <f>VLOOKUP(売上一覧[[#This Row],[商品コード]],日本酒リスト[],8,FALSE)</f>
        <v>5300</v>
      </c>
      <c r="G148" s="1">
        <v>1</v>
      </c>
      <c r="H148" s="7">
        <f>売上一覧[[#This Row],[販売価格]]*売上一覧[[#This Row],[数量]]</f>
        <v>5300</v>
      </c>
    </row>
    <row r="149" spans="1:8" x14ac:dyDescent="0.4">
      <c r="A149" s="6">
        <v>146</v>
      </c>
      <c r="B149" s="3">
        <v>42801</v>
      </c>
      <c r="C149" s="1">
        <v>601016</v>
      </c>
      <c r="D149" s="1" t="str">
        <f>VLOOKUP(売上一覧[[#This Row],[商品コード]],日本酒リスト[],2,FALSE)</f>
        <v>雪の盃</v>
      </c>
      <c r="E149" s="1" t="str">
        <f>VLOOKUP(売上一覧[[#This Row],[商品コード]],日本酒リスト[],3,FALSE)</f>
        <v>大吟醸酒</v>
      </c>
      <c r="F149" s="2">
        <f>VLOOKUP(売上一覧[[#This Row],[商品コード]],日本酒リスト[],8,FALSE)</f>
        <v>6300</v>
      </c>
      <c r="G149" s="1">
        <v>1</v>
      </c>
      <c r="H149" s="7">
        <f>売上一覧[[#This Row],[販売価格]]*売上一覧[[#This Row],[数量]]</f>
        <v>6300</v>
      </c>
    </row>
    <row r="150" spans="1:8" x14ac:dyDescent="0.4">
      <c r="A150" s="6">
        <v>147</v>
      </c>
      <c r="B150" s="3">
        <v>42802</v>
      </c>
      <c r="C150" s="1">
        <v>740003</v>
      </c>
      <c r="D150" s="1" t="str">
        <f>VLOOKUP(売上一覧[[#This Row],[商品コード]],日本酒リスト[],2,FALSE)</f>
        <v>白清</v>
      </c>
      <c r="E150" s="1" t="str">
        <f>VLOOKUP(売上一覧[[#This Row],[商品コード]],日本酒リスト[],3,FALSE)</f>
        <v>本醸造酒</v>
      </c>
      <c r="F150" s="2">
        <f>VLOOKUP(売上一覧[[#This Row],[商品コード]],日本酒リスト[],8,FALSE)</f>
        <v>3500</v>
      </c>
      <c r="G150" s="1">
        <v>3</v>
      </c>
      <c r="H150" s="7">
        <f>売上一覧[[#This Row],[販売価格]]*売上一覧[[#This Row],[数量]]</f>
        <v>10500</v>
      </c>
    </row>
    <row r="151" spans="1:8" x14ac:dyDescent="0.4">
      <c r="A151" s="6">
        <v>148</v>
      </c>
      <c r="B151" s="3">
        <v>42803</v>
      </c>
      <c r="C151" s="1">
        <v>601014</v>
      </c>
      <c r="D151" s="1" t="str">
        <f>VLOOKUP(売上一覧[[#This Row],[商品コード]],日本酒リスト[],2,FALSE)</f>
        <v>清流の美</v>
      </c>
      <c r="E151" s="1" t="str">
        <f>VLOOKUP(売上一覧[[#This Row],[商品コード]],日本酒リスト[],3,FALSE)</f>
        <v>吟醸酒</v>
      </c>
      <c r="F151" s="2">
        <f>VLOOKUP(売上一覧[[#This Row],[商品コード]],日本酒リスト[],8,FALSE)</f>
        <v>2000</v>
      </c>
      <c r="G151" s="1">
        <v>1</v>
      </c>
      <c r="H151" s="7">
        <f>売上一覧[[#This Row],[販売価格]]*売上一覧[[#This Row],[数量]]</f>
        <v>2000</v>
      </c>
    </row>
    <row r="152" spans="1:8" x14ac:dyDescent="0.4">
      <c r="A152" s="6">
        <v>149</v>
      </c>
      <c r="B152" s="3">
        <v>42803</v>
      </c>
      <c r="C152" s="1">
        <v>465205</v>
      </c>
      <c r="D152" s="1" t="str">
        <f>VLOOKUP(売上一覧[[#This Row],[商品コード]],日本酒リスト[],2,FALSE)</f>
        <v>佐渡ほまれ</v>
      </c>
      <c r="E152" s="1" t="str">
        <f>VLOOKUP(売上一覧[[#This Row],[商品コード]],日本酒リスト[],3,FALSE)</f>
        <v>普通酒</v>
      </c>
      <c r="F152" s="2">
        <f>VLOOKUP(売上一覧[[#This Row],[商品コード]],日本酒リスト[],8,FALSE)</f>
        <v>1200</v>
      </c>
      <c r="G152" s="1">
        <v>1</v>
      </c>
      <c r="H152" s="7">
        <f>売上一覧[[#This Row],[販売価格]]*売上一覧[[#This Row],[数量]]</f>
        <v>1200</v>
      </c>
    </row>
    <row r="153" spans="1:8" x14ac:dyDescent="0.4">
      <c r="A153" s="6">
        <v>150</v>
      </c>
      <c r="B153" s="3">
        <v>42803</v>
      </c>
      <c r="C153" s="1">
        <v>465207</v>
      </c>
      <c r="D153" s="1" t="str">
        <f>VLOOKUP(売上一覧[[#This Row],[商品コード]],日本酒リスト[],2,FALSE)</f>
        <v>松錦</v>
      </c>
      <c r="E153" s="1" t="str">
        <f>VLOOKUP(売上一覧[[#This Row],[商品コード]],日本酒リスト[],3,FALSE)</f>
        <v>大吟醸酒</v>
      </c>
      <c r="F153" s="2">
        <f>VLOOKUP(売上一覧[[#This Row],[商品コード]],日本酒リスト[],8,FALSE)</f>
        <v>1500</v>
      </c>
      <c r="G153" s="1">
        <v>1</v>
      </c>
      <c r="H153" s="7">
        <f>売上一覧[[#This Row],[販売価格]]*売上一覧[[#This Row],[数量]]</f>
        <v>1500</v>
      </c>
    </row>
    <row r="154" spans="1:8" x14ac:dyDescent="0.4">
      <c r="A154" s="6">
        <v>151</v>
      </c>
      <c r="B154" s="3">
        <v>42804</v>
      </c>
      <c r="C154" s="1">
        <v>465208</v>
      </c>
      <c r="D154" s="1" t="str">
        <f>VLOOKUP(売上一覧[[#This Row],[商品コード]],日本酒リスト[],2,FALSE)</f>
        <v>雪の富</v>
      </c>
      <c r="E154" s="1" t="str">
        <f>VLOOKUP(売上一覧[[#This Row],[商品コード]],日本酒リスト[],3,FALSE)</f>
        <v>純米酒</v>
      </c>
      <c r="F154" s="2">
        <f>VLOOKUP(売上一覧[[#This Row],[商品コード]],日本酒リスト[],8,FALSE)</f>
        <v>1100</v>
      </c>
      <c r="G154" s="1">
        <v>2</v>
      </c>
      <c r="H154" s="7">
        <f>売上一覧[[#This Row],[販売価格]]*売上一覧[[#This Row],[数量]]</f>
        <v>2200</v>
      </c>
    </row>
    <row r="155" spans="1:8" x14ac:dyDescent="0.4">
      <c r="A155" s="6">
        <v>152</v>
      </c>
      <c r="B155" s="3">
        <v>42804</v>
      </c>
      <c r="C155" s="1">
        <v>600001</v>
      </c>
      <c r="D155" s="1" t="str">
        <f>VLOOKUP(売上一覧[[#This Row],[商品コード]],日本酒リスト[],2,FALSE)</f>
        <v>六甲美酒</v>
      </c>
      <c r="E155" s="1" t="str">
        <f>VLOOKUP(売上一覧[[#This Row],[商品コード]],日本酒リスト[],3,FALSE)</f>
        <v>普通酒</v>
      </c>
      <c r="F155" s="2">
        <f>VLOOKUP(売上一覧[[#This Row],[商品コード]],日本酒リスト[],8,FALSE)</f>
        <v>3000</v>
      </c>
      <c r="G155" s="1">
        <v>1</v>
      </c>
      <c r="H155" s="7">
        <f>売上一覧[[#This Row],[販売価格]]*売上一覧[[#This Row],[数量]]</f>
        <v>3000</v>
      </c>
    </row>
    <row r="156" spans="1:8" x14ac:dyDescent="0.4">
      <c r="A156" s="6">
        <v>153</v>
      </c>
      <c r="B156" s="3">
        <v>42805</v>
      </c>
      <c r="C156" s="1">
        <v>721205</v>
      </c>
      <c r="D156" s="1" t="str">
        <f>VLOOKUP(売上一覧[[#This Row],[商品コード]],日本酒リスト[],2,FALSE)</f>
        <v>久盛</v>
      </c>
      <c r="E156" s="1" t="str">
        <f>VLOOKUP(売上一覧[[#This Row],[商品コード]],日本酒リスト[],3,FALSE)</f>
        <v>純米酒</v>
      </c>
      <c r="F156" s="2">
        <f>VLOOKUP(売上一覧[[#This Row],[商品コード]],日本酒リスト[],8,FALSE)</f>
        <v>5200</v>
      </c>
      <c r="G156" s="1">
        <v>2</v>
      </c>
      <c r="H156" s="7">
        <f>売上一覧[[#This Row],[販売価格]]*売上一覧[[#This Row],[数量]]</f>
        <v>10400</v>
      </c>
    </row>
    <row r="157" spans="1:8" x14ac:dyDescent="0.4">
      <c r="A157" s="6">
        <v>154</v>
      </c>
      <c r="B157" s="3">
        <v>42805</v>
      </c>
      <c r="C157" s="1">
        <v>721206</v>
      </c>
      <c r="D157" s="1" t="str">
        <f>VLOOKUP(売上一覧[[#This Row],[商品コード]],日本酒リスト[],2,FALSE)</f>
        <v>百寿の鶴</v>
      </c>
      <c r="E157" s="1" t="str">
        <f>VLOOKUP(売上一覧[[#This Row],[商品コード]],日本酒リスト[],3,FALSE)</f>
        <v>大吟醸酒</v>
      </c>
      <c r="F157" s="2">
        <f>VLOOKUP(売上一覧[[#This Row],[商品コード]],日本酒リスト[],8,FALSE)</f>
        <v>4500</v>
      </c>
      <c r="G157" s="1">
        <v>4</v>
      </c>
      <c r="H157" s="7">
        <f>売上一覧[[#This Row],[販売価格]]*売上一覧[[#This Row],[数量]]</f>
        <v>18000</v>
      </c>
    </row>
    <row r="158" spans="1:8" x14ac:dyDescent="0.4">
      <c r="A158" s="6">
        <v>155</v>
      </c>
      <c r="B158" s="3">
        <v>42806</v>
      </c>
      <c r="C158" s="1">
        <v>465207</v>
      </c>
      <c r="D158" s="1" t="str">
        <f>VLOOKUP(売上一覧[[#This Row],[商品コード]],日本酒リスト[],2,FALSE)</f>
        <v>松錦</v>
      </c>
      <c r="E158" s="1" t="str">
        <f>VLOOKUP(売上一覧[[#This Row],[商品コード]],日本酒リスト[],3,FALSE)</f>
        <v>大吟醸酒</v>
      </c>
      <c r="F158" s="2">
        <f>VLOOKUP(売上一覧[[#This Row],[商品コード]],日本酒リスト[],8,FALSE)</f>
        <v>1500</v>
      </c>
      <c r="G158" s="1">
        <v>3</v>
      </c>
      <c r="H158" s="7">
        <f>売上一覧[[#This Row],[販売価格]]*売上一覧[[#This Row],[数量]]</f>
        <v>4500</v>
      </c>
    </row>
    <row r="159" spans="1:8" x14ac:dyDescent="0.4">
      <c r="A159" s="6">
        <v>156</v>
      </c>
      <c r="B159" s="3">
        <v>42807</v>
      </c>
      <c r="C159" s="1">
        <v>550002</v>
      </c>
      <c r="D159" s="1" t="str">
        <f>VLOOKUP(売上一覧[[#This Row],[商品コード]],日本酒リスト[],2,FALSE)</f>
        <v>紫桜</v>
      </c>
      <c r="E159" s="1" t="str">
        <f>VLOOKUP(売上一覧[[#This Row],[商品コード]],日本酒リスト[],3,FALSE)</f>
        <v>普通酒</v>
      </c>
      <c r="F159" s="2">
        <f>VLOOKUP(売上一覧[[#This Row],[商品コード]],日本酒リスト[],8,FALSE)</f>
        <v>2300</v>
      </c>
      <c r="G159" s="1">
        <v>3</v>
      </c>
      <c r="H159" s="7">
        <f>売上一覧[[#This Row],[販売価格]]*売上一覧[[#This Row],[数量]]</f>
        <v>6900</v>
      </c>
    </row>
    <row r="160" spans="1:8" x14ac:dyDescent="0.4">
      <c r="A160" s="6">
        <v>157</v>
      </c>
      <c r="B160" s="3">
        <v>42808</v>
      </c>
      <c r="C160" s="1">
        <v>721207</v>
      </c>
      <c r="D160" s="1" t="str">
        <f>VLOOKUP(売上一覧[[#This Row],[商品コード]],日本酒リスト[],2,FALSE)</f>
        <v>雪冠</v>
      </c>
      <c r="E160" s="1" t="str">
        <f>VLOOKUP(売上一覧[[#This Row],[商品コード]],日本酒リスト[],3,FALSE)</f>
        <v>吟醸酒</v>
      </c>
      <c r="F160" s="2">
        <f>VLOOKUP(売上一覧[[#This Row],[商品コード]],日本酒リスト[],8,FALSE)</f>
        <v>2600</v>
      </c>
      <c r="G160" s="1">
        <v>1</v>
      </c>
      <c r="H160" s="7">
        <f>売上一覧[[#This Row],[販売価格]]*売上一覧[[#This Row],[数量]]</f>
        <v>2600</v>
      </c>
    </row>
    <row r="161" spans="1:8" x14ac:dyDescent="0.4">
      <c r="A161" s="6">
        <v>158</v>
      </c>
      <c r="B161" s="3">
        <v>42808</v>
      </c>
      <c r="C161" s="1">
        <v>721206</v>
      </c>
      <c r="D161" s="1" t="str">
        <f>VLOOKUP(売上一覧[[#This Row],[商品コード]],日本酒リスト[],2,FALSE)</f>
        <v>百寿の鶴</v>
      </c>
      <c r="E161" s="1" t="str">
        <f>VLOOKUP(売上一覧[[#This Row],[商品コード]],日本酒リスト[],3,FALSE)</f>
        <v>大吟醸酒</v>
      </c>
      <c r="F161" s="2">
        <f>VLOOKUP(売上一覧[[#This Row],[商品コード]],日本酒リスト[],8,FALSE)</f>
        <v>4500</v>
      </c>
      <c r="G161" s="1">
        <v>2</v>
      </c>
      <c r="H161" s="7">
        <f>売上一覧[[#This Row],[販売価格]]*売上一覧[[#This Row],[数量]]</f>
        <v>9000</v>
      </c>
    </row>
    <row r="162" spans="1:8" x14ac:dyDescent="0.4">
      <c r="A162" s="6">
        <v>159</v>
      </c>
      <c r="B162" s="3">
        <v>42808</v>
      </c>
      <c r="C162" s="1">
        <v>465208</v>
      </c>
      <c r="D162" s="1" t="str">
        <f>VLOOKUP(売上一覧[[#This Row],[商品コード]],日本酒リスト[],2,FALSE)</f>
        <v>雪の富</v>
      </c>
      <c r="E162" s="1" t="str">
        <f>VLOOKUP(売上一覧[[#This Row],[商品コード]],日本酒リスト[],3,FALSE)</f>
        <v>純米酒</v>
      </c>
      <c r="F162" s="2">
        <f>VLOOKUP(売上一覧[[#This Row],[商品コード]],日本酒リスト[],8,FALSE)</f>
        <v>1100</v>
      </c>
      <c r="G162" s="1">
        <v>1</v>
      </c>
      <c r="H162" s="7">
        <f>売上一覧[[#This Row],[販売価格]]*売上一覧[[#This Row],[数量]]</f>
        <v>1100</v>
      </c>
    </row>
    <row r="163" spans="1:8" x14ac:dyDescent="0.4">
      <c r="A163" s="6">
        <v>160</v>
      </c>
      <c r="B163" s="3">
        <v>42808</v>
      </c>
      <c r="C163" s="1">
        <v>740005</v>
      </c>
      <c r="D163" s="1" t="str">
        <f>VLOOKUP(売上一覧[[#This Row],[商品コード]],日本酒リスト[],2,FALSE)</f>
        <v>凛にごり</v>
      </c>
      <c r="E163" s="1" t="str">
        <f>VLOOKUP(売上一覧[[#This Row],[商品コード]],日本酒リスト[],3,FALSE)</f>
        <v>吟醸酒</v>
      </c>
      <c r="F163" s="2">
        <f>VLOOKUP(売上一覧[[#This Row],[商品コード]],日本酒リスト[],8,FALSE)</f>
        <v>3000</v>
      </c>
      <c r="G163" s="1">
        <v>5</v>
      </c>
      <c r="H163" s="7">
        <f>売上一覧[[#This Row],[販売価格]]*売上一覧[[#This Row],[数量]]</f>
        <v>15000</v>
      </c>
    </row>
    <row r="164" spans="1:8" x14ac:dyDescent="0.4">
      <c r="A164" s="6">
        <v>161</v>
      </c>
      <c r="B164" s="3">
        <v>42809</v>
      </c>
      <c r="C164" s="1">
        <v>721201</v>
      </c>
      <c r="D164" s="1" t="str">
        <f>VLOOKUP(売上一覧[[#This Row],[商品コード]],日本酒リスト[],2,FALSE)</f>
        <v>満月の唄</v>
      </c>
      <c r="E164" s="1" t="str">
        <f>VLOOKUP(売上一覧[[#This Row],[商品コード]],日本酒リスト[],3,FALSE)</f>
        <v>本醸造酒</v>
      </c>
      <c r="F164" s="2">
        <f>VLOOKUP(売上一覧[[#This Row],[商品コード]],日本酒リスト[],8,FALSE)</f>
        <v>2300</v>
      </c>
      <c r="G164" s="1">
        <v>6</v>
      </c>
      <c r="H164" s="7">
        <f>売上一覧[[#This Row],[販売価格]]*売上一覧[[#This Row],[数量]]</f>
        <v>13800</v>
      </c>
    </row>
    <row r="165" spans="1:8" x14ac:dyDescent="0.4">
      <c r="A165" s="6">
        <v>162</v>
      </c>
      <c r="B165" s="3">
        <v>42809</v>
      </c>
      <c r="C165" s="1">
        <v>600001</v>
      </c>
      <c r="D165" s="1" t="str">
        <f>VLOOKUP(売上一覧[[#This Row],[商品コード]],日本酒リスト[],2,FALSE)</f>
        <v>六甲美酒</v>
      </c>
      <c r="E165" s="1" t="str">
        <f>VLOOKUP(売上一覧[[#This Row],[商品コード]],日本酒リスト[],3,FALSE)</f>
        <v>普通酒</v>
      </c>
      <c r="F165" s="2">
        <f>VLOOKUP(売上一覧[[#This Row],[商品コード]],日本酒リスト[],8,FALSE)</f>
        <v>3000</v>
      </c>
      <c r="G165" s="1">
        <v>2</v>
      </c>
      <c r="H165" s="7">
        <f>売上一覧[[#This Row],[販売価格]]*売上一覧[[#This Row],[数量]]</f>
        <v>6000</v>
      </c>
    </row>
    <row r="166" spans="1:8" x14ac:dyDescent="0.4">
      <c r="A166" s="6">
        <v>163</v>
      </c>
      <c r="B166" s="3">
        <v>42810</v>
      </c>
      <c r="C166" s="1">
        <v>601011</v>
      </c>
      <c r="D166" s="1" t="str">
        <f>VLOOKUP(売上一覧[[#This Row],[商品コード]],日本酒リスト[],2,FALSE)</f>
        <v>菊の吟</v>
      </c>
      <c r="E166" s="1" t="str">
        <f>VLOOKUP(売上一覧[[#This Row],[商品コード]],日本酒リスト[],3,FALSE)</f>
        <v>吟醸酒</v>
      </c>
      <c r="F166" s="2">
        <f>VLOOKUP(売上一覧[[#This Row],[商品コード]],日本酒リスト[],8,FALSE)</f>
        <v>7500</v>
      </c>
      <c r="G166" s="1">
        <v>1</v>
      </c>
      <c r="H166" s="7">
        <f>売上一覧[[#This Row],[販売価格]]*売上一覧[[#This Row],[数量]]</f>
        <v>7500</v>
      </c>
    </row>
    <row r="167" spans="1:8" x14ac:dyDescent="0.4">
      <c r="A167" s="6">
        <v>164</v>
      </c>
      <c r="B167" s="3">
        <v>42810</v>
      </c>
      <c r="C167" s="1">
        <v>465201</v>
      </c>
      <c r="D167" s="1" t="str">
        <f>VLOOKUP(売上一覧[[#This Row],[商品コード]],日本酒リスト[],2,FALSE)</f>
        <v>窪田山</v>
      </c>
      <c r="E167" s="1" t="str">
        <f>VLOOKUP(売上一覧[[#This Row],[商品コード]],日本酒リスト[],3,FALSE)</f>
        <v>本醸造酒</v>
      </c>
      <c r="F167" s="2">
        <f>VLOOKUP(売上一覧[[#This Row],[商品コード]],日本酒リスト[],8,FALSE)</f>
        <v>2400</v>
      </c>
      <c r="G167" s="1">
        <v>3</v>
      </c>
      <c r="H167" s="7">
        <f>売上一覧[[#This Row],[販売価格]]*売上一覧[[#This Row],[数量]]</f>
        <v>7200</v>
      </c>
    </row>
    <row r="168" spans="1:8" x14ac:dyDescent="0.4">
      <c r="A168" s="6">
        <v>165</v>
      </c>
      <c r="B168" s="3">
        <v>42810</v>
      </c>
      <c r="C168" s="1">
        <v>601012</v>
      </c>
      <c r="D168" s="1" t="str">
        <f>VLOOKUP(売上一覧[[#This Row],[商品コード]],日本酒リスト[],2,FALSE)</f>
        <v>月光きらり</v>
      </c>
      <c r="E168" s="1" t="str">
        <f>VLOOKUP(売上一覧[[#This Row],[商品コード]],日本酒リスト[],3,FALSE)</f>
        <v>大吟醸酒</v>
      </c>
      <c r="F168" s="2">
        <f>VLOOKUP(売上一覧[[#This Row],[商品コード]],日本酒リスト[],8,FALSE)</f>
        <v>1650</v>
      </c>
      <c r="G168" s="1">
        <v>1</v>
      </c>
      <c r="H168" s="7">
        <f>売上一覧[[#This Row],[販売価格]]*売上一覧[[#This Row],[数量]]</f>
        <v>1650</v>
      </c>
    </row>
    <row r="169" spans="1:8" x14ac:dyDescent="0.4">
      <c r="A169" s="6">
        <v>166</v>
      </c>
      <c r="B169" s="3">
        <v>42811</v>
      </c>
      <c r="C169" s="1">
        <v>601014</v>
      </c>
      <c r="D169" s="1" t="str">
        <f>VLOOKUP(売上一覧[[#This Row],[商品コード]],日本酒リスト[],2,FALSE)</f>
        <v>清流の美</v>
      </c>
      <c r="E169" s="1" t="str">
        <f>VLOOKUP(売上一覧[[#This Row],[商品コード]],日本酒リスト[],3,FALSE)</f>
        <v>吟醸酒</v>
      </c>
      <c r="F169" s="2">
        <f>VLOOKUP(売上一覧[[#This Row],[商品コード]],日本酒リスト[],8,FALSE)</f>
        <v>2000</v>
      </c>
      <c r="G169" s="1">
        <v>1</v>
      </c>
      <c r="H169" s="7">
        <f>売上一覧[[#This Row],[販売価格]]*売上一覧[[#This Row],[数量]]</f>
        <v>2000</v>
      </c>
    </row>
    <row r="170" spans="1:8" x14ac:dyDescent="0.4">
      <c r="A170" s="6">
        <v>167</v>
      </c>
      <c r="B170" s="3">
        <v>42811</v>
      </c>
      <c r="C170" s="1">
        <v>721204</v>
      </c>
      <c r="D170" s="1" t="str">
        <f>VLOOKUP(売上一覧[[#This Row],[商品コード]],日本酒リスト[],2,FALSE)</f>
        <v>鶴の美</v>
      </c>
      <c r="E170" s="1" t="str">
        <f>VLOOKUP(売上一覧[[#This Row],[商品コード]],日本酒リスト[],3,FALSE)</f>
        <v>純米酒</v>
      </c>
      <c r="F170" s="2">
        <f>VLOOKUP(売上一覧[[#This Row],[商品コード]],日本酒リスト[],8,FALSE)</f>
        <v>2250</v>
      </c>
      <c r="G170" s="1">
        <v>6</v>
      </c>
      <c r="H170" s="7">
        <f>売上一覧[[#This Row],[販売価格]]*売上一覧[[#This Row],[数量]]</f>
        <v>13500</v>
      </c>
    </row>
    <row r="171" spans="1:8" x14ac:dyDescent="0.4">
      <c r="A171" s="6">
        <v>168</v>
      </c>
      <c r="B171" s="3">
        <v>42811</v>
      </c>
      <c r="C171" s="1">
        <v>465203</v>
      </c>
      <c r="D171" s="1" t="str">
        <f>VLOOKUP(売上一覧[[#This Row],[商品コード]],日本酒リスト[],2,FALSE)</f>
        <v>里ほまれ</v>
      </c>
      <c r="E171" s="1" t="str">
        <f>VLOOKUP(売上一覧[[#This Row],[商品コード]],日本酒リスト[],3,FALSE)</f>
        <v>吟醸酒</v>
      </c>
      <c r="F171" s="2">
        <f>VLOOKUP(売上一覧[[#This Row],[商品コード]],日本酒リスト[],8,FALSE)</f>
        <v>3100</v>
      </c>
      <c r="G171" s="1">
        <v>8</v>
      </c>
      <c r="H171" s="7">
        <f>売上一覧[[#This Row],[販売価格]]*売上一覧[[#This Row],[数量]]</f>
        <v>24800</v>
      </c>
    </row>
    <row r="172" spans="1:8" x14ac:dyDescent="0.4">
      <c r="A172" s="6">
        <v>169</v>
      </c>
      <c r="B172" s="3">
        <v>42812</v>
      </c>
      <c r="C172" s="1">
        <v>465206</v>
      </c>
      <c r="D172" s="1" t="str">
        <f>VLOOKUP(売上一覧[[#This Row],[商品コード]],日本酒リスト[],2,FALSE)</f>
        <v>北乃梅</v>
      </c>
      <c r="E172" s="1" t="str">
        <f>VLOOKUP(売上一覧[[#This Row],[商品コード]],日本酒リスト[],3,FALSE)</f>
        <v>普通酒</v>
      </c>
      <c r="F172" s="2">
        <f>VLOOKUP(売上一覧[[#This Row],[商品コード]],日本酒リスト[],8,FALSE)</f>
        <v>2700</v>
      </c>
      <c r="G172" s="1">
        <v>1</v>
      </c>
      <c r="H172" s="7">
        <f>売上一覧[[#This Row],[販売価格]]*売上一覧[[#This Row],[数量]]</f>
        <v>2700</v>
      </c>
    </row>
    <row r="173" spans="1:8" x14ac:dyDescent="0.4">
      <c r="A173" s="6">
        <v>170</v>
      </c>
      <c r="B173" s="3">
        <v>42812</v>
      </c>
      <c r="C173" s="1">
        <v>740004</v>
      </c>
      <c r="D173" s="1" t="str">
        <f>VLOOKUP(売上一覧[[#This Row],[商品コード]],日本酒リスト[],2,FALSE)</f>
        <v>城山の月</v>
      </c>
      <c r="E173" s="1" t="str">
        <f>VLOOKUP(売上一覧[[#This Row],[商品コード]],日本酒リスト[],3,FALSE)</f>
        <v>大吟醸酒</v>
      </c>
      <c r="F173" s="2">
        <f>VLOOKUP(売上一覧[[#This Row],[商品コード]],日本酒リスト[],8,FALSE)</f>
        <v>2100</v>
      </c>
      <c r="G173" s="1">
        <v>2</v>
      </c>
      <c r="H173" s="7">
        <f>売上一覧[[#This Row],[販売価格]]*売上一覧[[#This Row],[数量]]</f>
        <v>4200</v>
      </c>
    </row>
    <row r="174" spans="1:8" x14ac:dyDescent="0.4">
      <c r="A174" s="6">
        <v>171</v>
      </c>
      <c r="B174" s="3">
        <v>42813</v>
      </c>
      <c r="C174" s="1">
        <v>601014</v>
      </c>
      <c r="D174" s="1" t="str">
        <f>VLOOKUP(売上一覧[[#This Row],[商品コード]],日本酒リスト[],2,FALSE)</f>
        <v>清流の美</v>
      </c>
      <c r="E174" s="1" t="str">
        <f>VLOOKUP(売上一覧[[#This Row],[商品コード]],日本酒リスト[],3,FALSE)</f>
        <v>吟醸酒</v>
      </c>
      <c r="F174" s="2">
        <f>VLOOKUP(売上一覧[[#This Row],[商品コード]],日本酒リスト[],8,FALSE)</f>
        <v>2000</v>
      </c>
      <c r="G174" s="1">
        <v>1</v>
      </c>
      <c r="H174" s="7">
        <f>売上一覧[[#This Row],[販売価格]]*売上一覧[[#This Row],[数量]]</f>
        <v>2000</v>
      </c>
    </row>
    <row r="175" spans="1:8" x14ac:dyDescent="0.4">
      <c r="A175" s="6">
        <v>172</v>
      </c>
      <c r="B175" s="3">
        <v>42813</v>
      </c>
      <c r="C175" s="1">
        <v>721204</v>
      </c>
      <c r="D175" s="1" t="str">
        <f>VLOOKUP(売上一覧[[#This Row],[商品コード]],日本酒リスト[],2,FALSE)</f>
        <v>鶴の美</v>
      </c>
      <c r="E175" s="1" t="str">
        <f>VLOOKUP(売上一覧[[#This Row],[商品コード]],日本酒リスト[],3,FALSE)</f>
        <v>純米酒</v>
      </c>
      <c r="F175" s="2">
        <f>VLOOKUP(売上一覧[[#This Row],[商品コード]],日本酒リスト[],8,FALSE)</f>
        <v>2250</v>
      </c>
      <c r="G175" s="1">
        <v>2</v>
      </c>
      <c r="H175" s="7">
        <f>売上一覧[[#This Row],[販売価格]]*売上一覧[[#This Row],[数量]]</f>
        <v>4500</v>
      </c>
    </row>
    <row r="176" spans="1:8" x14ac:dyDescent="0.4">
      <c r="A176" s="6">
        <v>173</v>
      </c>
      <c r="B176" s="3">
        <v>42813</v>
      </c>
      <c r="C176" s="1">
        <v>601015</v>
      </c>
      <c r="D176" s="1" t="str">
        <f>VLOOKUP(売上一覧[[#This Row],[商品コード]],日本酒リスト[],2,FALSE)</f>
        <v>希望の泉</v>
      </c>
      <c r="E176" s="1" t="str">
        <f>VLOOKUP(売上一覧[[#This Row],[商品コード]],日本酒リスト[],3,FALSE)</f>
        <v>吟醸酒</v>
      </c>
      <c r="F176" s="2">
        <f>VLOOKUP(売上一覧[[#This Row],[商品コード]],日本酒リスト[],8,FALSE)</f>
        <v>1000</v>
      </c>
      <c r="G176" s="1">
        <v>1</v>
      </c>
      <c r="H176" s="7">
        <f>売上一覧[[#This Row],[販売価格]]*売上一覧[[#This Row],[数量]]</f>
        <v>1000</v>
      </c>
    </row>
    <row r="177" spans="1:8" x14ac:dyDescent="0.4">
      <c r="A177" s="6">
        <v>174</v>
      </c>
      <c r="B177" s="3">
        <v>42814</v>
      </c>
      <c r="C177" s="1">
        <v>465205</v>
      </c>
      <c r="D177" s="1" t="str">
        <f>VLOOKUP(売上一覧[[#This Row],[商品コード]],日本酒リスト[],2,FALSE)</f>
        <v>佐渡ほまれ</v>
      </c>
      <c r="E177" s="1" t="str">
        <f>VLOOKUP(売上一覧[[#This Row],[商品コード]],日本酒リスト[],3,FALSE)</f>
        <v>普通酒</v>
      </c>
      <c r="F177" s="2">
        <f>VLOOKUP(売上一覧[[#This Row],[商品コード]],日本酒リスト[],8,FALSE)</f>
        <v>1200</v>
      </c>
      <c r="G177" s="1">
        <v>5</v>
      </c>
      <c r="H177" s="7">
        <f>売上一覧[[#This Row],[販売価格]]*売上一覧[[#This Row],[数量]]</f>
        <v>6000</v>
      </c>
    </row>
    <row r="178" spans="1:8" x14ac:dyDescent="0.4">
      <c r="A178" s="6">
        <v>175</v>
      </c>
      <c r="B178" s="3">
        <v>42814</v>
      </c>
      <c r="C178" s="1">
        <v>721202</v>
      </c>
      <c r="D178" s="1" t="str">
        <f>VLOOKUP(売上一覧[[#This Row],[商品コード]],日本酒リスト[],2,FALSE)</f>
        <v>五海山</v>
      </c>
      <c r="E178" s="1" t="str">
        <f>VLOOKUP(売上一覧[[#This Row],[商品コード]],日本酒リスト[],3,FALSE)</f>
        <v>普通酒</v>
      </c>
      <c r="F178" s="2">
        <f>VLOOKUP(売上一覧[[#This Row],[商品コード]],日本酒リスト[],8,FALSE)</f>
        <v>3000</v>
      </c>
      <c r="G178" s="1">
        <v>1</v>
      </c>
      <c r="H178" s="7">
        <f>売上一覧[[#This Row],[販売価格]]*売上一覧[[#This Row],[数量]]</f>
        <v>3000</v>
      </c>
    </row>
    <row r="179" spans="1:8" x14ac:dyDescent="0.4">
      <c r="A179" s="6">
        <v>176</v>
      </c>
      <c r="B179" s="3">
        <v>42814</v>
      </c>
      <c r="C179" s="1">
        <v>721205</v>
      </c>
      <c r="D179" s="1" t="str">
        <f>VLOOKUP(売上一覧[[#This Row],[商品コード]],日本酒リスト[],2,FALSE)</f>
        <v>久盛</v>
      </c>
      <c r="E179" s="1" t="str">
        <f>VLOOKUP(売上一覧[[#This Row],[商品コード]],日本酒リスト[],3,FALSE)</f>
        <v>純米酒</v>
      </c>
      <c r="F179" s="2">
        <f>VLOOKUP(売上一覧[[#This Row],[商品コード]],日本酒リスト[],8,FALSE)</f>
        <v>5200</v>
      </c>
      <c r="G179" s="1">
        <v>1</v>
      </c>
      <c r="H179" s="7">
        <f>売上一覧[[#This Row],[販売価格]]*売上一覧[[#This Row],[数量]]</f>
        <v>5200</v>
      </c>
    </row>
    <row r="180" spans="1:8" x14ac:dyDescent="0.4">
      <c r="A180" s="6">
        <v>177</v>
      </c>
      <c r="B180" s="3">
        <v>42815</v>
      </c>
      <c r="C180" s="1">
        <v>721206</v>
      </c>
      <c r="D180" s="1" t="str">
        <f>VLOOKUP(売上一覧[[#This Row],[商品コード]],日本酒リスト[],2,FALSE)</f>
        <v>百寿の鶴</v>
      </c>
      <c r="E180" s="1" t="str">
        <f>VLOOKUP(売上一覧[[#This Row],[商品コード]],日本酒リスト[],3,FALSE)</f>
        <v>大吟醸酒</v>
      </c>
      <c r="F180" s="2">
        <f>VLOOKUP(売上一覧[[#This Row],[商品コード]],日本酒リスト[],8,FALSE)</f>
        <v>4500</v>
      </c>
      <c r="G180" s="1">
        <v>1</v>
      </c>
      <c r="H180" s="7">
        <f>売上一覧[[#This Row],[販売価格]]*売上一覧[[#This Row],[数量]]</f>
        <v>4500</v>
      </c>
    </row>
    <row r="181" spans="1:8" x14ac:dyDescent="0.4">
      <c r="A181" s="6">
        <v>178</v>
      </c>
      <c r="B181" s="3">
        <v>42815</v>
      </c>
      <c r="C181" s="1">
        <v>465207</v>
      </c>
      <c r="D181" s="1" t="str">
        <f>VLOOKUP(売上一覧[[#This Row],[商品コード]],日本酒リスト[],2,FALSE)</f>
        <v>松錦</v>
      </c>
      <c r="E181" s="1" t="str">
        <f>VLOOKUP(売上一覧[[#This Row],[商品コード]],日本酒リスト[],3,FALSE)</f>
        <v>大吟醸酒</v>
      </c>
      <c r="F181" s="2">
        <f>VLOOKUP(売上一覧[[#This Row],[商品コード]],日本酒リスト[],8,FALSE)</f>
        <v>1500</v>
      </c>
      <c r="G181" s="1">
        <v>3</v>
      </c>
      <c r="H181" s="7">
        <f>売上一覧[[#This Row],[販売価格]]*売上一覧[[#This Row],[数量]]</f>
        <v>4500</v>
      </c>
    </row>
    <row r="182" spans="1:8" x14ac:dyDescent="0.4">
      <c r="A182" s="6">
        <v>179</v>
      </c>
      <c r="B182" s="3">
        <v>42816</v>
      </c>
      <c r="C182" s="1">
        <v>550002</v>
      </c>
      <c r="D182" s="1" t="str">
        <f>VLOOKUP(売上一覧[[#This Row],[商品コード]],日本酒リスト[],2,FALSE)</f>
        <v>紫桜</v>
      </c>
      <c r="E182" s="1" t="str">
        <f>VLOOKUP(売上一覧[[#This Row],[商品コード]],日本酒リスト[],3,FALSE)</f>
        <v>普通酒</v>
      </c>
      <c r="F182" s="2">
        <f>VLOOKUP(売上一覧[[#This Row],[商品コード]],日本酒リスト[],8,FALSE)</f>
        <v>2300</v>
      </c>
      <c r="G182" s="1">
        <v>2</v>
      </c>
      <c r="H182" s="7">
        <f>売上一覧[[#This Row],[販売価格]]*売上一覧[[#This Row],[数量]]</f>
        <v>4600</v>
      </c>
    </row>
    <row r="183" spans="1:8" x14ac:dyDescent="0.4">
      <c r="A183" s="6">
        <v>180</v>
      </c>
      <c r="B183" s="3">
        <v>42816</v>
      </c>
      <c r="C183" s="1">
        <v>721207</v>
      </c>
      <c r="D183" s="1" t="str">
        <f>VLOOKUP(売上一覧[[#This Row],[商品コード]],日本酒リスト[],2,FALSE)</f>
        <v>雪冠</v>
      </c>
      <c r="E183" s="1" t="str">
        <f>VLOOKUP(売上一覧[[#This Row],[商品コード]],日本酒リスト[],3,FALSE)</f>
        <v>吟醸酒</v>
      </c>
      <c r="F183" s="2">
        <f>VLOOKUP(売上一覧[[#This Row],[商品コード]],日本酒リスト[],8,FALSE)</f>
        <v>2600</v>
      </c>
      <c r="G183" s="1">
        <v>2</v>
      </c>
      <c r="H183" s="7">
        <f>売上一覧[[#This Row],[販売価格]]*売上一覧[[#This Row],[数量]]</f>
        <v>5200</v>
      </c>
    </row>
    <row r="184" spans="1:8" x14ac:dyDescent="0.4">
      <c r="A184" s="6">
        <v>181</v>
      </c>
      <c r="B184" s="3">
        <v>42817</v>
      </c>
      <c r="C184" s="1">
        <v>721206</v>
      </c>
      <c r="D184" s="1" t="str">
        <f>VLOOKUP(売上一覧[[#This Row],[商品コード]],日本酒リスト[],2,FALSE)</f>
        <v>百寿の鶴</v>
      </c>
      <c r="E184" s="1" t="str">
        <f>VLOOKUP(売上一覧[[#This Row],[商品コード]],日本酒リスト[],3,FALSE)</f>
        <v>大吟醸酒</v>
      </c>
      <c r="F184" s="2">
        <f>VLOOKUP(売上一覧[[#This Row],[商品コード]],日本酒リスト[],8,FALSE)</f>
        <v>4500</v>
      </c>
      <c r="G184" s="1">
        <v>2</v>
      </c>
      <c r="H184" s="7">
        <f>売上一覧[[#This Row],[販売価格]]*売上一覧[[#This Row],[数量]]</f>
        <v>9000</v>
      </c>
    </row>
    <row r="185" spans="1:8" x14ac:dyDescent="0.4">
      <c r="A185" s="6">
        <v>182</v>
      </c>
      <c r="B185" s="3">
        <v>42818</v>
      </c>
      <c r="C185" s="1">
        <v>465208</v>
      </c>
      <c r="D185" s="1" t="str">
        <f>VLOOKUP(売上一覧[[#This Row],[商品コード]],日本酒リスト[],2,FALSE)</f>
        <v>雪の富</v>
      </c>
      <c r="E185" s="1" t="str">
        <f>VLOOKUP(売上一覧[[#This Row],[商品コード]],日本酒リスト[],3,FALSE)</f>
        <v>純米酒</v>
      </c>
      <c r="F185" s="2">
        <f>VLOOKUP(売上一覧[[#This Row],[商品コード]],日本酒リスト[],8,FALSE)</f>
        <v>1100</v>
      </c>
      <c r="G185" s="1">
        <v>2</v>
      </c>
      <c r="H185" s="7">
        <f>売上一覧[[#This Row],[販売価格]]*売上一覧[[#This Row],[数量]]</f>
        <v>2200</v>
      </c>
    </row>
    <row r="186" spans="1:8" x14ac:dyDescent="0.4">
      <c r="A186" s="6">
        <v>183</v>
      </c>
      <c r="B186" s="3">
        <v>42819</v>
      </c>
      <c r="C186" s="1">
        <v>740005</v>
      </c>
      <c r="D186" s="1" t="str">
        <f>VLOOKUP(売上一覧[[#This Row],[商品コード]],日本酒リスト[],2,FALSE)</f>
        <v>凛にごり</v>
      </c>
      <c r="E186" s="1" t="str">
        <f>VLOOKUP(売上一覧[[#This Row],[商品コード]],日本酒リスト[],3,FALSE)</f>
        <v>吟醸酒</v>
      </c>
      <c r="F186" s="2">
        <f>VLOOKUP(売上一覧[[#This Row],[商品コード]],日本酒リスト[],8,FALSE)</f>
        <v>3000</v>
      </c>
      <c r="G186" s="1">
        <v>1</v>
      </c>
      <c r="H186" s="7">
        <f>売上一覧[[#This Row],[販売価格]]*売上一覧[[#This Row],[数量]]</f>
        <v>3000</v>
      </c>
    </row>
    <row r="187" spans="1:8" x14ac:dyDescent="0.4">
      <c r="A187" s="6">
        <v>184</v>
      </c>
      <c r="B187" s="3">
        <v>42819</v>
      </c>
      <c r="C187" s="1">
        <v>721201</v>
      </c>
      <c r="D187" s="1" t="str">
        <f>VLOOKUP(売上一覧[[#This Row],[商品コード]],日本酒リスト[],2,FALSE)</f>
        <v>満月の唄</v>
      </c>
      <c r="E187" s="1" t="str">
        <f>VLOOKUP(売上一覧[[#This Row],[商品コード]],日本酒リスト[],3,FALSE)</f>
        <v>本醸造酒</v>
      </c>
      <c r="F187" s="2">
        <f>VLOOKUP(売上一覧[[#This Row],[商品コード]],日本酒リスト[],8,FALSE)</f>
        <v>2300</v>
      </c>
      <c r="G187" s="1">
        <v>4</v>
      </c>
      <c r="H187" s="7">
        <f>売上一覧[[#This Row],[販売価格]]*売上一覧[[#This Row],[数量]]</f>
        <v>9200</v>
      </c>
    </row>
    <row r="188" spans="1:8" x14ac:dyDescent="0.4">
      <c r="A188" s="6">
        <v>185</v>
      </c>
      <c r="B188" s="3">
        <v>42820</v>
      </c>
      <c r="C188" s="1">
        <v>600001</v>
      </c>
      <c r="D188" s="1" t="str">
        <f>VLOOKUP(売上一覧[[#This Row],[商品コード]],日本酒リスト[],2,FALSE)</f>
        <v>六甲美酒</v>
      </c>
      <c r="E188" s="1" t="str">
        <f>VLOOKUP(売上一覧[[#This Row],[商品コード]],日本酒リスト[],3,FALSE)</f>
        <v>普通酒</v>
      </c>
      <c r="F188" s="2">
        <f>VLOOKUP(売上一覧[[#This Row],[商品コード]],日本酒リスト[],8,FALSE)</f>
        <v>3000</v>
      </c>
      <c r="G188" s="1">
        <v>5</v>
      </c>
      <c r="H188" s="7">
        <f>売上一覧[[#This Row],[販売価格]]*売上一覧[[#This Row],[数量]]</f>
        <v>15000</v>
      </c>
    </row>
    <row r="189" spans="1:8" x14ac:dyDescent="0.4">
      <c r="A189" s="6">
        <v>186</v>
      </c>
      <c r="B189" s="3">
        <v>42820</v>
      </c>
      <c r="C189" s="1">
        <v>601011</v>
      </c>
      <c r="D189" s="1" t="str">
        <f>VLOOKUP(売上一覧[[#This Row],[商品コード]],日本酒リスト[],2,FALSE)</f>
        <v>菊の吟</v>
      </c>
      <c r="E189" s="1" t="str">
        <f>VLOOKUP(売上一覧[[#This Row],[商品コード]],日本酒リスト[],3,FALSE)</f>
        <v>吟醸酒</v>
      </c>
      <c r="F189" s="2">
        <f>VLOOKUP(売上一覧[[#This Row],[商品コード]],日本酒リスト[],8,FALSE)</f>
        <v>7500</v>
      </c>
      <c r="G189" s="1">
        <v>5</v>
      </c>
      <c r="H189" s="7">
        <f>売上一覧[[#This Row],[販売価格]]*売上一覧[[#This Row],[数量]]</f>
        <v>37500</v>
      </c>
    </row>
    <row r="190" spans="1:8" x14ac:dyDescent="0.4">
      <c r="A190" s="6">
        <v>187</v>
      </c>
      <c r="B190" s="3">
        <v>42821</v>
      </c>
      <c r="C190" s="1">
        <v>465203</v>
      </c>
      <c r="D190" s="1" t="str">
        <f>VLOOKUP(売上一覧[[#This Row],[商品コード]],日本酒リスト[],2,FALSE)</f>
        <v>里ほまれ</v>
      </c>
      <c r="E190" s="1" t="str">
        <f>VLOOKUP(売上一覧[[#This Row],[商品コード]],日本酒リスト[],3,FALSE)</f>
        <v>吟醸酒</v>
      </c>
      <c r="F190" s="2">
        <f>VLOOKUP(売上一覧[[#This Row],[商品コード]],日本酒リスト[],8,FALSE)</f>
        <v>3100</v>
      </c>
      <c r="G190" s="1">
        <v>1</v>
      </c>
      <c r="H190" s="7">
        <f>売上一覧[[#This Row],[販売価格]]*売上一覧[[#This Row],[数量]]</f>
        <v>3100</v>
      </c>
    </row>
    <row r="191" spans="1:8" x14ac:dyDescent="0.4">
      <c r="A191" s="6">
        <v>188</v>
      </c>
      <c r="B191" s="3">
        <v>42821</v>
      </c>
      <c r="C191" s="1">
        <v>465206</v>
      </c>
      <c r="D191" s="1" t="str">
        <f>VLOOKUP(売上一覧[[#This Row],[商品コード]],日本酒リスト[],2,FALSE)</f>
        <v>北乃梅</v>
      </c>
      <c r="E191" s="1" t="str">
        <f>VLOOKUP(売上一覧[[#This Row],[商品コード]],日本酒リスト[],3,FALSE)</f>
        <v>普通酒</v>
      </c>
      <c r="F191" s="2">
        <f>VLOOKUP(売上一覧[[#This Row],[商品コード]],日本酒リスト[],8,FALSE)</f>
        <v>2700</v>
      </c>
      <c r="G191" s="1">
        <v>1</v>
      </c>
      <c r="H191" s="7">
        <f>売上一覧[[#This Row],[販売価格]]*売上一覧[[#This Row],[数量]]</f>
        <v>2700</v>
      </c>
    </row>
    <row r="192" spans="1:8" x14ac:dyDescent="0.4">
      <c r="A192" s="6">
        <v>189</v>
      </c>
      <c r="B192" s="3">
        <v>42822</v>
      </c>
      <c r="C192" s="1">
        <v>740004</v>
      </c>
      <c r="D192" s="1" t="str">
        <f>VLOOKUP(売上一覧[[#This Row],[商品コード]],日本酒リスト[],2,FALSE)</f>
        <v>城山の月</v>
      </c>
      <c r="E192" s="1" t="str">
        <f>VLOOKUP(売上一覧[[#This Row],[商品コード]],日本酒リスト[],3,FALSE)</f>
        <v>大吟醸酒</v>
      </c>
      <c r="F192" s="2">
        <f>VLOOKUP(売上一覧[[#This Row],[商品コード]],日本酒リスト[],8,FALSE)</f>
        <v>2100</v>
      </c>
      <c r="G192" s="1">
        <v>6</v>
      </c>
      <c r="H192" s="7">
        <f>売上一覧[[#This Row],[販売価格]]*売上一覧[[#This Row],[数量]]</f>
        <v>12600</v>
      </c>
    </row>
    <row r="193" spans="1:8" x14ac:dyDescent="0.4">
      <c r="A193" s="6">
        <v>190</v>
      </c>
      <c r="B193" s="3">
        <v>42822</v>
      </c>
      <c r="C193" s="1">
        <v>601014</v>
      </c>
      <c r="D193" s="1" t="str">
        <f>VLOOKUP(売上一覧[[#This Row],[商品コード]],日本酒リスト[],2,FALSE)</f>
        <v>清流の美</v>
      </c>
      <c r="E193" s="1" t="str">
        <f>VLOOKUP(売上一覧[[#This Row],[商品コード]],日本酒リスト[],3,FALSE)</f>
        <v>吟醸酒</v>
      </c>
      <c r="F193" s="2">
        <f>VLOOKUP(売上一覧[[#This Row],[商品コード]],日本酒リスト[],8,FALSE)</f>
        <v>2000</v>
      </c>
      <c r="G193" s="1">
        <v>7</v>
      </c>
      <c r="H193" s="7">
        <f>売上一覧[[#This Row],[販売価格]]*売上一覧[[#This Row],[数量]]</f>
        <v>14000</v>
      </c>
    </row>
    <row r="194" spans="1:8" x14ac:dyDescent="0.4">
      <c r="A194" s="6">
        <v>191</v>
      </c>
      <c r="B194" s="3">
        <v>42822</v>
      </c>
      <c r="C194" s="1">
        <v>721204</v>
      </c>
      <c r="D194" s="1" t="str">
        <f>VLOOKUP(売上一覧[[#This Row],[商品コード]],日本酒リスト[],2,FALSE)</f>
        <v>鶴の美</v>
      </c>
      <c r="E194" s="1" t="str">
        <f>VLOOKUP(売上一覧[[#This Row],[商品コード]],日本酒リスト[],3,FALSE)</f>
        <v>純米酒</v>
      </c>
      <c r="F194" s="2">
        <f>VLOOKUP(売上一覧[[#This Row],[商品コード]],日本酒リスト[],8,FALSE)</f>
        <v>2250</v>
      </c>
      <c r="G194" s="1">
        <v>5</v>
      </c>
      <c r="H194" s="7">
        <f>売上一覧[[#This Row],[販売価格]]*売上一覧[[#This Row],[数量]]</f>
        <v>11250</v>
      </c>
    </row>
    <row r="195" spans="1:8" x14ac:dyDescent="0.4">
      <c r="A195" s="6">
        <v>192</v>
      </c>
      <c r="B195" s="3">
        <v>42823</v>
      </c>
      <c r="C195" s="1">
        <v>601015</v>
      </c>
      <c r="D195" s="1" t="str">
        <f>VLOOKUP(売上一覧[[#This Row],[商品コード]],日本酒リスト[],2,FALSE)</f>
        <v>希望の泉</v>
      </c>
      <c r="E195" s="1" t="str">
        <f>VLOOKUP(売上一覧[[#This Row],[商品コード]],日本酒リスト[],3,FALSE)</f>
        <v>吟醸酒</v>
      </c>
      <c r="F195" s="2">
        <f>VLOOKUP(売上一覧[[#This Row],[商品コード]],日本酒リスト[],8,FALSE)</f>
        <v>1000</v>
      </c>
      <c r="G195" s="1">
        <v>4</v>
      </c>
      <c r="H195" s="7">
        <f>売上一覧[[#This Row],[販売価格]]*売上一覧[[#This Row],[数量]]</f>
        <v>4000</v>
      </c>
    </row>
    <row r="196" spans="1:8" x14ac:dyDescent="0.4">
      <c r="A196" s="6">
        <v>193</v>
      </c>
      <c r="B196" s="3">
        <v>42823</v>
      </c>
      <c r="C196" s="1">
        <v>465205</v>
      </c>
      <c r="D196" s="1" t="str">
        <f>VLOOKUP(売上一覧[[#This Row],[商品コード]],日本酒リスト[],2,FALSE)</f>
        <v>佐渡ほまれ</v>
      </c>
      <c r="E196" s="1" t="str">
        <f>VLOOKUP(売上一覧[[#This Row],[商品コード]],日本酒リスト[],3,FALSE)</f>
        <v>普通酒</v>
      </c>
      <c r="F196" s="2">
        <f>VLOOKUP(売上一覧[[#This Row],[商品コード]],日本酒リスト[],8,FALSE)</f>
        <v>1200</v>
      </c>
      <c r="G196" s="1">
        <v>1</v>
      </c>
      <c r="H196" s="7">
        <f>売上一覧[[#This Row],[販売価格]]*売上一覧[[#This Row],[数量]]</f>
        <v>1200</v>
      </c>
    </row>
    <row r="197" spans="1:8" x14ac:dyDescent="0.4">
      <c r="A197" s="6">
        <v>194</v>
      </c>
      <c r="B197" s="3">
        <v>42824</v>
      </c>
      <c r="C197" s="1">
        <v>721202</v>
      </c>
      <c r="D197" s="1" t="str">
        <f>VLOOKUP(売上一覧[[#This Row],[商品コード]],日本酒リスト[],2,FALSE)</f>
        <v>五海山</v>
      </c>
      <c r="E197" s="1" t="str">
        <f>VLOOKUP(売上一覧[[#This Row],[商品コード]],日本酒リスト[],3,FALSE)</f>
        <v>普通酒</v>
      </c>
      <c r="F197" s="2">
        <f>VLOOKUP(売上一覧[[#This Row],[商品コード]],日本酒リスト[],8,FALSE)</f>
        <v>3000</v>
      </c>
      <c r="G197" s="1">
        <v>2</v>
      </c>
      <c r="H197" s="7">
        <f>売上一覧[[#This Row],[販売価格]]*売上一覧[[#This Row],[数量]]</f>
        <v>6000</v>
      </c>
    </row>
    <row r="198" spans="1:8" x14ac:dyDescent="0.4">
      <c r="A198" s="6">
        <v>195</v>
      </c>
      <c r="B198" s="3">
        <v>42824</v>
      </c>
      <c r="C198" s="1">
        <v>721205</v>
      </c>
      <c r="D198" s="1" t="str">
        <f>VLOOKUP(売上一覧[[#This Row],[商品コード]],日本酒リスト[],2,FALSE)</f>
        <v>久盛</v>
      </c>
      <c r="E198" s="1" t="str">
        <f>VLOOKUP(売上一覧[[#This Row],[商品コード]],日本酒リスト[],3,FALSE)</f>
        <v>純米酒</v>
      </c>
      <c r="F198" s="2">
        <f>VLOOKUP(売上一覧[[#This Row],[商品コード]],日本酒リスト[],8,FALSE)</f>
        <v>5200</v>
      </c>
      <c r="G198" s="1">
        <v>8</v>
      </c>
      <c r="H198" s="7">
        <f>売上一覧[[#This Row],[販売価格]]*売上一覧[[#This Row],[数量]]</f>
        <v>41600</v>
      </c>
    </row>
    <row r="199" spans="1:8" x14ac:dyDescent="0.4">
      <c r="A199" s="6">
        <v>196</v>
      </c>
      <c r="B199" s="3">
        <v>42824</v>
      </c>
      <c r="C199" s="1">
        <v>721206</v>
      </c>
      <c r="D199" s="1" t="str">
        <f>VLOOKUP(売上一覧[[#This Row],[商品コード]],日本酒リスト[],2,FALSE)</f>
        <v>百寿の鶴</v>
      </c>
      <c r="E199" s="1" t="str">
        <f>VLOOKUP(売上一覧[[#This Row],[商品コード]],日本酒リスト[],3,FALSE)</f>
        <v>大吟醸酒</v>
      </c>
      <c r="F199" s="2">
        <f>VLOOKUP(売上一覧[[#This Row],[商品コード]],日本酒リスト[],8,FALSE)</f>
        <v>4500</v>
      </c>
      <c r="G199" s="1">
        <v>10</v>
      </c>
      <c r="H199" s="7">
        <f>売上一覧[[#This Row],[販売価格]]*売上一覧[[#This Row],[数量]]</f>
        <v>45000</v>
      </c>
    </row>
    <row r="200" spans="1:8" x14ac:dyDescent="0.4">
      <c r="A200" s="6">
        <v>197</v>
      </c>
      <c r="B200" s="3">
        <v>42825</v>
      </c>
      <c r="C200" s="1">
        <v>465207</v>
      </c>
      <c r="D200" s="1" t="str">
        <f>VLOOKUP(売上一覧[[#This Row],[商品コード]],日本酒リスト[],2,FALSE)</f>
        <v>松錦</v>
      </c>
      <c r="E200" s="1" t="str">
        <f>VLOOKUP(売上一覧[[#This Row],[商品コード]],日本酒リスト[],3,FALSE)</f>
        <v>大吟醸酒</v>
      </c>
      <c r="F200" s="2">
        <f>VLOOKUP(売上一覧[[#This Row],[商品コード]],日本酒リスト[],8,FALSE)</f>
        <v>1500</v>
      </c>
      <c r="G200" s="1">
        <v>20</v>
      </c>
      <c r="H200" s="7">
        <f>売上一覧[[#This Row],[販売価格]]*売上一覧[[#This Row],[数量]]</f>
        <v>30000</v>
      </c>
    </row>
    <row r="201" spans="1:8" x14ac:dyDescent="0.4">
      <c r="A201" s="6">
        <v>198</v>
      </c>
      <c r="B201" s="3">
        <v>42825</v>
      </c>
      <c r="C201" s="1">
        <v>550002</v>
      </c>
      <c r="D201" s="1" t="str">
        <f>VLOOKUP(売上一覧[[#This Row],[商品コード]],日本酒リスト[],2,FALSE)</f>
        <v>紫桜</v>
      </c>
      <c r="E201" s="1" t="str">
        <f>VLOOKUP(売上一覧[[#This Row],[商品コード]],日本酒リスト[],3,FALSE)</f>
        <v>普通酒</v>
      </c>
      <c r="F201" s="2">
        <f>VLOOKUP(売上一覧[[#This Row],[商品コード]],日本酒リスト[],8,FALSE)</f>
        <v>2300</v>
      </c>
      <c r="G201" s="1">
        <v>1</v>
      </c>
      <c r="H201" s="7">
        <f>売上一覧[[#This Row],[販売価格]]*売上一覧[[#This Row],[数量]]</f>
        <v>2300</v>
      </c>
    </row>
    <row r="202" spans="1:8" x14ac:dyDescent="0.4">
      <c r="A202" s="11">
        <v>199</v>
      </c>
      <c r="B202" s="12">
        <v>42825</v>
      </c>
      <c r="C202" s="13">
        <v>721207</v>
      </c>
      <c r="D202" s="1" t="str">
        <f>VLOOKUP(売上一覧[[#This Row],[商品コード]],日本酒リスト[],2,FALSE)</f>
        <v>雪冠</v>
      </c>
      <c r="E202" s="1" t="str">
        <f>VLOOKUP(売上一覧[[#This Row],[商品コード]],日本酒リスト[],3,FALSE)</f>
        <v>吟醸酒</v>
      </c>
      <c r="F202" s="2">
        <f>VLOOKUP(売上一覧[[#This Row],[商品コード]],日本酒リスト[],8,FALSE)</f>
        <v>2600</v>
      </c>
      <c r="G202" s="13">
        <v>6</v>
      </c>
      <c r="H202" s="15">
        <f>売上一覧[[#This Row],[販売価格]]*売上一覧[[#This Row],[数量]]</f>
        <v>15600</v>
      </c>
    </row>
  </sheetData>
  <phoneticPr fontId="5"/>
  <pageMargins left="0.7" right="0.7" top="0.75" bottom="0.75" header="0.3" footer="0.3"/>
  <pageSetup paperSize="9" scale="80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/>
  </sheetViews>
  <sheetFormatPr defaultRowHeight="18.75" x14ac:dyDescent="0.4"/>
  <cols>
    <col min="1" max="1" width="12.625" customWidth="1"/>
    <col min="2" max="5" width="10.625" customWidth="1"/>
    <col min="6" max="6" width="2.625" customWidth="1"/>
  </cols>
  <sheetData>
    <row r="1" spans="1:5" ht="21" x14ac:dyDescent="0.4">
      <c r="A1" s="23" t="s">
        <v>46</v>
      </c>
    </row>
    <row r="3" spans="1:5" x14ac:dyDescent="0.4">
      <c r="A3" s="16"/>
      <c r="B3" s="16" t="s">
        <v>58</v>
      </c>
      <c r="C3" s="16" t="s">
        <v>64</v>
      </c>
      <c r="D3" s="16" t="s">
        <v>65</v>
      </c>
      <c r="E3" s="16" t="s">
        <v>45</v>
      </c>
    </row>
    <row r="4" spans="1:5" x14ac:dyDescent="0.4">
      <c r="A4" s="21" t="s">
        <v>59</v>
      </c>
      <c r="B4" s="2">
        <v>97700</v>
      </c>
      <c r="C4" s="2">
        <v>122900</v>
      </c>
      <c r="D4" s="2">
        <v>234800</v>
      </c>
      <c r="E4" s="20">
        <f>SUM(B4:D4)</f>
        <v>455400</v>
      </c>
    </row>
    <row r="5" spans="1:5" x14ac:dyDescent="0.4">
      <c r="A5" s="21" t="s">
        <v>60</v>
      </c>
      <c r="B5" s="2">
        <v>30000</v>
      </c>
      <c r="C5" s="2">
        <v>16100</v>
      </c>
      <c r="D5" s="2">
        <v>94050</v>
      </c>
      <c r="E5" s="20">
        <f t="shared" ref="E5:E9" si="0">SUM(B5:D5)</f>
        <v>140150</v>
      </c>
    </row>
    <row r="6" spans="1:5" x14ac:dyDescent="0.4">
      <c r="A6" s="21" t="s">
        <v>61</v>
      </c>
      <c r="B6" s="2">
        <v>191850</v>
      </c>
      <c r="C6" s="2">
        <v>230100</v>
      </c>
      <c r="D6" s="2">
        <v>215550</v>
      </c>
      <c r="E6" s="20">
        <f t="shared" si="0"/>
        <v>637500</v>
      </c>
    </row>
    <row r="7" spans="1:5" x14ac:dyDescent="0.4">
      <c r="A7" s="21" t="s">
        <v>62</v>
      </c>
      <c r="B7" s="2">
        <v>65800</v>
      </c>
      <c r="C7" s="2">
        <v>108100</v>
      </c>
      <c r="D7" s="2">
        <v>63000</v>
      </c>
      <c r="E7" s="20">
        <f t="shared" si="0"/>
        <v>236900</v>
      </c>
    </row>
    <row r="8" spans="1:5" x14ac:dyDescent="0.4">
      <c r="A8" s="21" t="s">
        <v>63</v>
      </c>
      <c r="B8" s="2">
        <v>127400</v>
      </c>
      <c r="C8" s="2">
        <v>140950</v>
      </c>
      <c r="D8" s="2">
        <v>58900</v>
      </c>
      <c r="E8" s="20">
        <f t="shared" si="0"/>
        <v>327250</v>
      </c>
    </row>
    <row r="9" spans="1:5" x14ac:dyDescent="0.4">
      <c r="A9" s="16" t="s">
        <v>45</v>
      </c>
      <c r="B9" s="20">
        <f>SUM(B4:B8)</f>
        <v>512750</v>
      </c>
      <c r="C9" s="20">
        <f t="shared" ref="C9:E9" si="1">SUM(C4:C8)</f>
        <v>618150</v>
      </c>
      <c r="D9" s="20">
        <f t="shared" si="1"/>
        <v>666300</v>
      </c>
      <c r="E9" s="20">
        <f t="shared" si="1"/>
        <v>1797200</v>
      </c>
    </row>
    <row r="12" spans="1:5" x14ac:dyDescent="0.4">
      <c r="B12" s="4"/>
      <c r="C12" s="4"/>
      <c r="D12" s="4"/>
      <c r="E12" s="4"/>
    </row>
    <row r="13" spans="1:5" x14ac:dyDescent="0.4">
      <c r="B13" s="4"/>
      <c r="C13" s="4"/>
      <c r="D13" s="4"/>
      <c r="E13" s="4"/>
    </row>
    <row r="14" spans="1:5" x14ac:dyDescent="0.4">
      <c r="B14" s="4"/>
      <c r="C14" s="4"/>
      <c r="D14" s="4"/>
      <c r="E14" s="4"/>
    </row>
    <row r="15" spans="1:5" x14ac:dyDescent="0.4">
      <c r="B15" s="4"/>
      <c r="C15" s="4"/>
      <c r="D15" s="4"/>
      <c r="E15" s="4"/>
    </row>
    <row r="16" spans="1:5" x14ac:dyDescent="0.4">
      <c r="B16" s="4"/>
      <c r="C16" s="4"/>
      <c r="D16" s="4"/>
      <c r="E16" s="4"/>
    </row>
    <row r="17" spans="2:5" x14ac:dyDescent="0.4">
      <c r="B17" s="4"/>
      <c r="C17" s="4"/>
      <c r="D17" s="4"/>
      <c r="E17" s="4"/>
    </row>
    <row r="18" spans="2:5" x14ac:dyDescent="0.4">
      <c r="B18" s="4"/>
      <c r="C18" s="4"/>
      <c r="D18" s="4"/>
      <c r="E18" s="4"/>
    </row>
    <row r="19" spans="2:5" x14ac:dyDescent="0.4">
      <c r="B19" s="4"/>
      <c r="C19" s="4"/>
      <c r="D19" s="4"/>
      <c r="E19" s="4"/>
    </row>
    <row r="20" spans="2:5" x14ac:dyDescent="0.4">
      <c r="B20" s="4"/>
      <c r="C20" s="4"/>
      <c r="D20" s="4"/>
      <c r="E20" s="4"/>
    </row>
    <row r="21" spans="2:5" x14ac:dyDescent="0.4">
      <c r="B21" s="4"/>
      <c r="C21" s="4"/>
      <c r="D21" s="4"/>
      <c r="E21" s="4"/>
    </row>
    <row r="22" spans="2:5" x14ac:dyDescent="0.4">
      <c r="B22" s="4"/>
      <c r="C22" s="4"/>
      <c r="D22" s="4"/>
      <c r="E22" s="4"/>
    </row>
    <row r="23" spans="2:5" x14ac:dyDescent="0.4">
      <c r="B23" s="4"/>
      <c r="C23" s="4"/>
      <c r="D23" s="4"/>
      <c r="E23" s="4"/>
    </row>
    <row r="24" spans="2:5" x14ac:dyDescent="0.4">
      <c r="B24" s="4"/>
      <c r="C24" s="4"/>
      <c r="D24" s="4"/>
      <c r="E24" s="4"/>
    </row>
    <row r="25" spans="2:5" x14ac:dyDescent="0.4">
      <c r="B25" s="5"/>
      <c r="C25" s="5"/>
      <c r="D25" s="5"/>
      <c r="E25" s="5"/>
    </row>
    <row r="26" spans="2:5" x14ac:dyDescent="0.4">
      <c r="B26" s="5"/>
      <c r="C26" s="5"/>
      <c r="D26" s="5"/>
      <c r="E26" s="5"/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取扱商品</vt:lpstr>
      <vt:lpstr>第1四半期</vt:lpstr>
      <vt:lpstr>種類別</vt:lpstr>
      <vt:lpstr>ちとせ銘醸</vt:lpstr>
      <vt:lpstr>山河酒造店</vt:lpstr>
      <vt:lpstr>鶴田銘醸</vt:lpstr>
      <vt:lpstr>米光酒造</vt:lpstr>
      <vt:lpstr>名田酒造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Printed>2016-04-20T07:51:19Z</cp:lastPrinted>
  <dcterms:created xsi:type="dcterms:W3CDTF">2016-07-01T04:44:34Z</dcterms:created>
  <dcterms:modified xsi:type="dcterms:W3CDTF">2016-10-17T00:07:33Z</dcterms:modified>
</cp:coreProperties>
</file>