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.fomtkss090\Documents\日商PC データ活用2級 Excel2013\模擬試験（完成）\"/>
    </mc:Choice>
  </mc:AlternateContent>
  <bookViews>
    <workbookView xWindow="29940" yWindow="3465" windowWidth="15600" windowHeight="8355" tabRatio="751"/>
  </bookViews>
  <sheets>
    <sheet name="2013年度売上集計" sheetId="2" r:id="rId1"/>
    <sheet name="2014年度売上集計" sheetId="8" r:id="rId2"/>
    <sheet name="売上傾向分析" sheetId="9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9" l="1"/>
  <c r="E7" i="9" s="1"/>
  <c r="E8" i="9" s="1"/>
  <c r="E9" i="9" s="1"/>
  <c r="E10" i="9" s="1"/>
  <c r="E11" i="9" s="1"/>
  <c r="E12" i="9" s="1"/>
  <c r="E13" i="9" s="1"/>
  <c r="E14" i="9" s="1"/>
  <c r="E15" i="9" s="1"/>
  <c r="E5" i="9"/>
  <c r="E4" i="9"/>
  <c r="D6" i="9"/>
  <c r="D7" i="9" s="1"/>
  <c r="D8" i="9" s="1"/>
  <c r="D9" i="9" s="1"/>
  <c r="D10" i="9" s="1"/>
  <c r="D11" i="9" s="1"/>
  <c r="D12" i="9" s="1"/>
  <c r="D13" i="9" s="1"/>
  <c r="D14" i="9" s="1"/>
  <c r="D15" i="9" s="1"/>
  <c r="D5" i="9"/>
  <c r="D4" i="9"/>
  <c r="S6" i="8"/>
  <c r="S7" i="8"/>
  <c r="S8" i="8"/>
  <c r="S9" i="8"/>
  <c r="S10" i="8"/>
  <c r="S5" i="8"/>
  <c r="P10" i="2" l="1"/>
  <c r="O10" i="2"/>
  <c r="N10" i="2"/>
  <c r="L10" i="2"/>
  <c r="K10" i="2"/>
  <c r="J10" i="2"/>
  <c r="H10" i="2"/>
  <c r="G10" i="2"/>
  <c r="F10" i="2"/>
  <c r="D10" i="2"/>
  <c r="C10" i="2"/>
  <c r="B10" i="2"/>
  <c r="Q9" i="2"/>
  <c r="M9" i="2"/>
  <c r="I9" i="2"/>
  <c r="E9" i="2"/>
  <c r="R9" i="2" s="1"/>
  <c r="Q8" i="2"/>
  <c r="R8" i="2" s="1"/>
  <c r="M8" i="2"/>
  <c r="I8" i="2"/>
  <c r="I10" i="2" s="1"/>
  <c r="E8" i="2"/>
  <c r="Q7" i="2"/>
  <c r="R7" i="2" s="1"/>
  <c r="M7" i="2"/>
  <c r="M10" i="2" s="1"/>
  <c r="I7" i="2"/>
  <c r="E7" i="2"/>
  <c r="Q6" i="2"/>
  <c r="R6" i="2" s="1"/>
  <c r="M6" i="2"/>
  <c r="I6" i="2"/>
  <c r="E6" i="2"/>
  <c r="Q5" i="2"/>
  <c r="M5" i="2"/>
  <c r="I5" i="2"/>
  <c r="E5" i="2"/>
  <c r="E10" i="2" s="1"/>
  <c r="R5" i="2" l="1"/>
  <c r="R10" i="2" s="1"/>
  <c r="Q10" i="2"/>
</calcChain>
</file>

<file path=xl/sharedStrings.xml><?xml version="1.0" encoding="utf-8"?>
<sst xmlns="http://schemas.openxmlformats.org/spreadsheetml/2006/main" count="80" uniqueCount="36">
  <si>
    <t>4月</t>
    <rPh sb="1" eb="2">
      <t>ガツ</t>
    </rPh>
    <phoneticPr fontId="1"/>
  </si>
  <si>
    <t>合計</t>
    <rPh sb="0" eb="2">
      <t>ゴウケイ</t>
    </rPh>
    <phoneticPr fontId="1"/>
  </si>
  <si>
    <t>東京</t>
    <rPh sb="0" eb="2">
      <t>トウキョウ</t>
    </rPh>
    <phoneticPr fontId="1"/>
  </si>
  <si>
    <t>10月</t>
  </si>
  <si>
    <t>11月</t>
  </si>
  <si>
    <t>12月</t>
  </si>
  <si>
    <t>1月</t>
  </si>
  <si>
    <t>2月</t>
  </si>
  <si>
    <t>3月</t>
  </si>
  <si>
    <t>5月</t>
  </si>
  <si>
    <t>6月</t>
  </si>
  <si>
    <t>7月</t>
  </si>
  <si>
    <t>8月</t>
  </si>
  <si>
    <t>9月</t>
  </si>
  <si>
    <t>札幌</t>
    <rPh sb="0" eb="2">
      <t>サッポロ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</si>
  <si>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</si>
  <si>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</si>
  <si>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</si>
  <si>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2014年度月間売上高</t>
    <rPh sb="4" eb="6">
      <t>ネンド</t>
    </rPh>
    <rPh sb="6" eb="8">
      <t>ゲッカン</t>
    </rPh>
    <rPh sb="8" eb="11">
      <t>ウリアゲダカ</t>
    </rPh>
    <phoneticPr fontId="1"/>
  </si>
  <si>
    <t>2013年度月間売上高</t>
    <rPh sb="4" eb="6">
      <t>ネンド</t>
    </rPh>
    <rPh sb="6" eb="8">
      <t>ゲッカン</t>
    </rPh>
    <rPh sb="8" eb="11">
      <t>ウリアゲダカ</t>
    </rPh>
    <phoneticPr fontId="1"/>
  </si>
  <si>
    <t>合計</t>
    <rPh sb="0" eb="2">
      <t>ゴウケイ</t>
    </rPh>
    <phoneticPr fontId="1"/>
  </si>
  <si>
    <t>2013年度
売上高</t>
    <rPh sb="4" eb="6">
      <t>ネンド</t>
    </rPh>
    <rPh sb="7" eb="10">
      <t>ウリアゲダカ</t>
    </rPh>
    <phoneticPr fontId="1"/>
  </si>
  <si>
    <t>2014年度
売上高</t>
    <rPh sb="4" eb="6">
      <t>ネンド</t>
    </rPh>
    <rPh sb="7" eb="10">
      <t>ウリアゲダカ</t>
    </rPh>
    <phoneticPr fontId="1"/>
  </si>
  <si>
    <t>2014年度
売上高累計</t>
    <rPh sb="4" eb="6">
      <t>ネンド</t>
    </rPh>
    <rPh sb="7" eb="10">
      <t>ウリアゲダカ</t>
    </rPh>
    <rPh sb="10" eb="12">
      <t>ルイケイ</t>
    </rPh>
    <phoneticPr fontId="1"/>
  </si>
  <si>
    <t>移動合計</t>
    <rPh sb="0" eb="2">
      <t>イドウ</t>
    </rPh>
    <rPh sb="2" eb="4">
      <t>ゴウケイ</t>
    </rPh>
    <phoneticPr fontId="1"/>
  </si>
  <si>
    <t>第2四半期</t>
  </si>
  <si>
    <t>第3四半期</t>
  </si>
  <si>
    <t>第4四半期</t>
  </si>
  <si>
    <t>4月</t>
    <rPh sb="1" eb="2">
      <t>ガツ</t>
    </rPh>
    <phoneticPr fontId="1"/>
  </si>
  <si>
    <t>第1四半期</t>
    <rPh sb="0" eb="1">
      <t>ダイ</t>
    </rPh>
    <rPh sb="2" eb="5">
      <t>シハンキ</t>
    </rPh>
    <phoneticPr fontId="1"/>
  </si>
  <si>
    <t>計</t>
    <rPh sb="0" eb="1">
      <t>ケイ</t>
    </rPh>
    <phoneticPr fontId="1"/>
  </si>
  <si>
    <t>－</t>
    <phoneticPr fontId="1"/>
  </si>
  <si>
    <t>単位：円</t>
    <rPh sb="0" eb="2">
      <t>タンイ</t>
    </rPh>
    <rPh sb="3" eb="4">
      <t>エン</t>
    </rPh>
    <phoneticPr fontId="1"/>
  </si>
  <si>
    <t>2014年度売上傾向</t>
    <rPh sb="4" eb="6">
      <t>ネンド</t>
    </rPh>
    <rPh sb="6" eb="8">
      <t>ウリアゲ</t>
    </rPh>
    <rPh sb="8" eb="10">
      <t>ケイコウ</t>
    </rPh>
    <phoneticPr fontId="1"/>
  </si>
  <si>
    <t>単位：千円</t>
    <rPh sb="0" eb="2">
      <t>タンイ</t>
    </rPh>
    <rPh sb="3" eb="4">
      <t>セン</t>
    </rPh>
    <rPh sb="4" eb="5">
      <t>エン</t>
    </rPh>
    <phoneticPr fontId="1"/>
  </si>
  <si>
    <t>前年度比
（％）</t>
    <rPh sb="0" eb="4">
      <t>ゼンネンドヒ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</si>
</sst>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,"/>
    <numFmt numFmtId="177" formatCode="0.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9" tint="-0.499984740745262"/>
      <name val="ＭＳ Ｐゴシック"/>
      <family val="3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1" applyNumberFormat="1" applyFont="1" applyFill="1" applyBorder="1">
      <alignment vertical="center"/>
    </xf>
    <xf numFmtId="177" fontId="0" fillId="0" borderId="1" xfId="1" applyNumberFormat="1" applyFont="1" applyFill="1" applyBorder="1">
      <alignment vertical="center"/>
    </xf>
    <xf numFmtId="38" fontId="0" fillId="0" borderId="1" xfId="1" applyFont="1" applyBorder="1">
      <alignment vertical="center"/>
    </xf>
    <xf numFmtId="38" fontId="3" fillId="0" borderId="1" xfId="1" applyFont="1" applyBorder="1">
      <alignment vertical="center"/>
    </xf>
    <xf numFmtId="38" fontId="3" fillId="0" borderId="1" xfId="1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2014</a:t>
            </a:r>
            <a:r>
              <a:rPr lang="ja-JP" altLang="en-US"/>
              <a:t>年度売上傾向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040725861632495"/>
          <c:y val="0.15720164609053497"/>
          <c:w val="0.67616539806051068"/>
          <c:h val="0.74439000680470502"/>
        </c:manualLayout>
      </c:layout>
      <c:lineChart>
        <c:grouping val="standard"/>
        <c:varyColors val="0"/>
        <c:ser>
          <c:idx val="0"/>
          <c:order val="0"/>
          <c:tx>
            <c:strRef>
              <c:f>売上傾向分析!$C$3</c:f>
              <c:strCache>
                <c:ptCount val="1"/>
                <c:pt idx="0">
                  <c:v>2014年度
売上高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売上傾向分析!$A$4:$A$15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売上傾向分析!$C$4:$C$15</c:f>
              <c:numCache>
                <c:formatCode>#,##0_);[Red]\(#,##0\)</c:formatCode>
                <c:ptCount val="12"/>
                <c:pt idx="0">
                  <c:v>21364010</c:v>
                </c:pt>
                <c:pt idx="1">
                  <c:v>21324970</c:v>
                </c:pt>
                <c:pt idx="2">
                  <c:v>21343170</c:v>
                </c:pt>
                <c:pt idx="3">
                  <c:v>22699850</c:v>
                </c:pt>
                <c:pt idx="4">
                  <c:v>23356490</c:v>
                </c:pt>
                <c:pt idx="5">
                  <c:v>21236650</c:v>
                </c:pt>
                <c:pt idx="6">
                  <c:v>19805450</c:v>
                </c:pt>
                <c:pt idx="7">
                  <c:v>22836850</c:v>
                </c:pt>
                <c:pt idx="8">
                  <c:v>22433400</c:v>
                </c:pt>
                <c:pt idx="9">
                  <c:v>21298980</c:v>
                </c:pt>
                <c:pt idx="10">
                  <c:v>21820690</c:v>
                </c:pt>
                <c:pt idx="11">
                  <c:v>20803920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売上傾向分析!$D$3</c:f>
              <c:strCache>
                <c:ptCount val="1"/>
                <c:pt idx="0">
                  <c:v>2014年度
売上高累計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売上傾向分析!$A$4:$A$15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売上傾向分析!$D$4:$D$15</c:f>
              <c:numCache>
                <c:formatCode>#,##0_);[Red]\(#,##0\)</c:formatCode>
                <c:ptCount val="12"/>
                <c:pt idx="0">
                  <c:v>21364010</c:v>
                </c:pt>
                <c:pt idx="1">
                  <c:v>42688980</c:v>
                </c:pt>
                <c:pt idx="2">
                  <c:v>64032150</c:v>
                </c:pt>
                <c:pt idx="3">
                  <c:v>86732000</c:v>
                </c:pt>
                <c:pt idx="4">
                  <c:v>110088490</c:v>
                </c:pt>
                <c:pt idx="5">
                  <c:v>131325140</c:v>
                </c:pt>
                <c:pt idx="6">
                  <c:v>151130590</c:v>
                </c:pt>
                <c:pt idx="7">
                  <c:v>173967440</c:v>
                </c:pt>
                <c:pt idx="8">
                  <c:v>196400840</c:v>
                </c:pt>
                <c:pt idx="9">
                  <c:v>217699820</c:v>
                </c:pt>
                <c:pt idx="10">
                  <c:v>239520510</c:v>
                </c:pt>
                <c:pt idx="11">
                  <c:v>260324430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売上傾向分析!$E$3</c:f>
              <c:strCache>
                <c:ptCount val="1"/>
                <c:pt idx="0">
                  <c:v>移動合計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売上傾向分析!$A$4:$A$15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売上傾向分析!$E$4:$E$15</c:f>
              <c:numCache>
                <c:formatCode>#,##0_);[Red]\(#,##0\)</c:formatCode>
                <c:ptCount val="12"/>
                <c:pt idx="0">
                  <c:v>236201230</c:v>
                </c:pt>
                <c:pt idx="1">
                  <c:v>237626940</c:v>
                </c:pt>
                <c:pt idx="2">
                  <c:v>237823270</c:v>
                </c:pt>
                <c:pt idx="3">
                  <c:v>241884110</c:v>
                </c:pt>
                <c:pt idx="4">
                  <c:v>246124650</c:v>
                </c:pt>
                <c:pt idx="5">
                  <c:v>245707500</c:v>
                </c:pt>
                <c:pt idx="6">
                  <c:v>246300670</c:v>
                </c:pt>
                <c:pt idx="7">
                  <c:v>248440360</c:v>
                </c:pt>
                <c:pt idx="8">
                  <c:v>251640280</c:v>
                </c:pt>
                <c:pt idx="9">
                  <c:v>253981870</c:v>
                </c:pt>
                <c:pt idx="10">
                  <c:v>258631160</c:v>
                </c:pt>
                <c:pt idx="11">
                  <c:v>260324430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25160352"/>
        <c:axId val="-2025161984"/>
      </c:lineChart>
      <c:catAx>
        <c:axId val="-202516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25161984"/>
        <c:crosses val="autoZero"/>
        <c:auto val="1"/>
        <c:lblAlgn val="ctr"/>
        <c:lblOffset val="100"/>
        <c:noMultiLvlLbl val="0"/>
      </c:catAx>
      <c:valAx>
        <c:axId val="-202516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2516035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6534001303021429E-2"/>
                <c:y val="3.3744855967078199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（単位：千円）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4</xdr:col>
      <xdr:colOff>1266824</xdr:colOff>
      <xdr:row>35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tabSelected="1" workbookViewId="0">
      <selection sqref="A1:R1"/>
    </sheetView>
  </sheetViews>
  <sheetFormatPr defaultColWidth="8.875" defaultRowHeight="13.5"/>
  <cols>
    <col min="1" max="4" width="7.625" customWidth="1"/>
    <col min="5" max="5" width="7.625" hidden="1" customWidth="1"/>
    <col min="6" max="8" width="7.625" customWidth="1"/>
    <col min="9" max="9" width="7.625" hidden="1" customWidth="1"/>
    <col min="10" max="12" width="7.625" customWidth="1"/>
    <col min="13" max="13" width="7.625" hidden="1" customWidth="1"/>
    <col min="14" max="16" width="7.625" customWidth="1"/>
    <col min="17" max="17" width="7.625" hidden="1" customWidth="1"/>
    <col min="18" max="18" width="7.625" customWidth="1"/>
  </cols>
  <sheetData>
    <row r="1" spans="1:18">
      <c r="A1" s="21" t="s">
        <v>19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>
      <c r="A2" s="12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2" t="s">
        <v>34</v>
      </c>
    </row>
    <row r="3" spans="1:18">
      <c r="A3" s="23"/>
      <c r="B3" s="22" t="s">
        <v>29</v>
      </c>
      <c r="C3" s="22"/>
      <c r="D3" s="22"/>
      <c r="E3" s="22"/>
      <c r="F3" s="22" t="s">
        <v>25</v>
      </c>
      <c r="G3" s="22"/>
      <c r="H3" s="22"/>
      <c r="I3" s="22"/>
      <c r="J3" s="22" t="s">
        <v>26</v>
      </c>
      <c r="K3" s="22"/>
      <c r="L3" s="22"/>
      <c r="M3" s="22"/>
      <c r="N3" s="22" t="s">
        <v>27</v>
      </c>
      <c r="O3" s="22"/>
      <c r="P3" s="22"/>
      <c r="Q3" s="22"/>
      <c r="R3" s="22" t="s">
        <v>1</v>
      </c>
    </row>
    <row r="4" spans="1:18">
      <c r="A4" s="24"/>
      <c r="B4" s="1" t="s">
        <v>0</v>
      </c>
      <c r="C4" s="1" t="s">
        <v>9</v>
      </c>
      <c r="D4" s="1" t="s">
        <v>10</v>
      </c>
      <c r="E4" s="7" t="s">
        <v>30</v>
      </c>
      <c r="F4" s="1" t="s">
        <v>11</v>
      </c>
      <c r="G4" s="1" t="s">
        <v>12</v>
      </c>
      <c r="H4" s="1" t="s">
        <v>13</v>
      </c>
      <c r="I4" s="7" t="s">
        <v>30</v>
      </c>
      <c r="J4" s="1" t="s">
        <v>3</v>
      </c>
      <c r="K4" s="1" t="s">
        <v>4</v>
      </c>
      <c r="L4" s="1" t="s">
        <v>5</v>
      </c>
      <c r="M4" s="7" t="s">
        <v>30</v>
      </c>
      <c r="N4" s="1" t="s">
        <v>6</v>
      </c>
      <c r="O4" s="1" t="s">
        <v>7</v>
      </c>
      <c r="P4" s="1" t="s">
        <v>8</v>
      </c>
      <c r="Q4" s="7" t="s">
        <v>30</v>
      </c>
      <c r="R4" s="22"/>
    </row>
    <row r="5" spans="1:18">
      <c r="A5" s="6" t="s">
        <v>14</v>
      </c>
      <c r="B5" s="13">
        <v>3423960</v>
      </c>
      <c r="C5" s="13">
        <v>3744140</v>
      </c>
      <c r="D5" s="13">
        <v>3646370</v>
      </c>
      <c r="E5" s="13">
        <f>SUM(B5:D5)</f>
        <v>10814470</v>
      </c>
      <c r="F5" s="13">
        <v>3060720</v>
      </c>
      <c r="G5" s="13">
        <v>2920610</v>
      </c>
      <c r="H5" s="13">
        <v>3370570</v>
      </c>
      <c r="I5" s="13">
        <f>SUM(F5:H5)</f>
        <v>9351900</v>
      </c>
      <c r="J5" s="13">
        <v>2977880</v>
      </c>
      <c r="K5" s="13">
        <v>3306460</v>
      </c>
      <c r="L5" s="13">
        <v>3095250</v>
      </c>
      <c r="M5" s="13">
        <f>SUM(J5:L5)</f>
        <v>9379590</v>
      </c>
      <c r="N5" s="13">
        <v>3152540</v>
      </c>
      <c r="O5" s="13">
        <v>3123610</v>
      </c>
      <c r="P5" s="13">
        <v>3125300</v>
      </c>
      <c r="Q5" s="13">
        <f>SUM(N5:P5)</f>
        <v>9401450</v>
      </c>
      <c r="R5" s="14">
        <f t="shared" ref="R5:R9" si="0">SUM(Q5,M5,I5,E5)</f>
        <v>38947410</v>
      </c>
    </row>
    <row r="6" spans="1:18">
      <c r="A6" s="6" t="s">
        <v>2</v>
      </c>
      <c r="B6" s="13">
        <v>5035520</v>
      </c>
      <c r="C6" s="13">
        <v>4729160</v>
      </c>
      <c r="D6" s="13">
        <v>5082580</v>
      </c>
      <c r="E6" s="13">
        <f t="shared" ref="E6:E9" si="1">SUM(B6:D6)</f>
        <v>14847260</v>
      </c>
      <c r="F6" s="13">
        <v>4199580</v>
      </c>
      <c r="G6" s="13">
        <v>4304660</v>
      </c>
      <c r="H6" s="13">
        <v>6094950</v>
      </c>
      <c r="I6" s="13">
        <f t="shared" ref="I6:I9" si="2">SUM(F6:H6)</f>
        <v>14599190</v>
      </c>
      <c r="J6" s="13">
        <v>4699890</v>
      </c>
      <c r="K6" s="13">
        <v>5498990</v>
      </c>
      <c r="L6" s="13">
        <v>4380480</v>
      </c>
      <c r="M6" s="13">
        <f t="shared" ref="M6:M9" si="3">SUM(J6:L6)</f>
        <v>14579360</v>
      </c>
      <c r="N6" s="13">
        <v>5228870</v>
      </c>
      <c r="O6" s="13">
        <v>4193790</v>
      </c>
      <c r="P6" s="13">
        <v>4151850</v>
      </c>
      <c r="Q6" s="13">
        <f t="shared" ref="Q6:Q9" si="4">SUM(N6:P6)</f>
        <v>13574510</v>
      </c>
      <c r="R6" s="14">
        <f t="shared" si="0"/>
        <v>57600320</v>
      </c>
    </row>
    <row r="7" spans="1:18">
      <c r="A7" s="6" t="s">
        <v>15</v>
      </c>
      <c r="B7" s="13">
        <v>3297150</v>
      </c>
      <c r="C7" s="13">
        <v>4116240</v>
      </c>
      <c r="D7" s="13">
        <v>3585820</v>
      </c>
      <c r="E7" s="13">
        <f t="shared" si="1"/>
        <v>10999210</v>
      </c>
      <c r="F7" s="13">
        <v>3701370</v>
      </c>
      <c r="G7" s="13">
        <v>3490340</v>
      </c>
      <c r="H7" s="13">
        <v>4259100</v>
      </c>
      <c r="I7" s="13">
        <f t="shared" si="2"/>
        <v>11450810</v>
      </c>
      <c r="J7" s="13">
        <v>3430960</v>
      </c>
      <c r="K7" s="13">
        <v>3866610</v>
      </c>
      <c r="L7" s="13">
        <v>3707620</v>
      </c>
      <c r="M7" s="13">
        <f t="shared" si="3"/>
        <v>11005190</v>
      </c>
      <c r="N7" s="13">
        <v>3457200</v>
      </c>
      <c r="O7" s="13">
        <v>3544100</v>
      </c>
      <c r="P7" s="13">
        <v>3479950</v>
      </c>
      <c r="Q7" s="13">
        <f t="shared" si="4"/>
        <v>10481250</v>
      </c>
      <c r="R7" s="14">
        <f t="shared" si="0"/>
        <v>43936460</v>
      </c>
    </row>
    <row r="8" spans="1:18">
      <c r="A8" s="6" t="s">
        <v>16</v>
      </c>
      <c r="B8" s="13">
        <v>4566060</v>
      </c>
      <c r="C8" s="13">
        <v>4367280</v>
      </c>
      <c r="D8" s="13">
        <v>5388760</v>
      </c>
      <c r="E8" s="13">
        <f t="shared" si="1"/>
        <v>14322100</v>
      </c>
      <c r="F8" s="13">
        <v>4868260</v>
      </c>
      <c r="G8" s="13">
        <v>4971780</v>
      </c>
      <c r="H8" s="13">
        <v>4877880</v>
      </c>
      <c r="I8" s="13">
        <f t="shared" si="2"/>
        <v>14717920</v>
      </c>
      <c r="J8" s="13">
        <v>4829130</v>
      </c>
      <c r="K8" s="13">
        <v>4372250</v>
      </c>
      <c r="L8" s="13">
        <v>4445150</v>
      </c>
      <c r="M8" s="13">
        <f t="shared" si="3"/>
        <v>13646530</v>
      </c>
      <c r="N8" s="13">
        <v>3936260</v>
      </c>
      <c r="O8" s="13">
        <v>3640140</v>
      </c>
      <c r="P8" s="13">
        <v>5062250</v>
      </c>
      <c r="Q8" s="13">
        <f t="shared" si="4"/>
        <v>12638650</v>
      </c>
      <c r="R8" s="14">
        <f t="shared" si="0"/>
        <v>55325200</v>
      </c>
    </row>
    <row r="9" spans="1:18">
      <c r="A9" s="6" t="s">
        <v>17</v>
      </c>
      <c r="B9" s="13">
        <v>3582300</v>
      </c>
      <c r="C9" s="13">
        <v>2942440</v>
      </c>
      <c r="D9" s="13">
        <v>3443310</v>
      </c>
      <c r="E9" s="13">
        <f t="shared" si="1"/>
        <v>9968050</v>
      </c>
      <c r="F9" s="13">
        <v>2809080</v>
      </c>
      <c r="G9" s="13">
        <v>3428560</v>
      </c>
      <c r="H9" s="13">
        <v>3051300</v>
      </c>
      <c r="I9" s="13">
        <f t="shared" si="2"/>
        <v>9288940</v>
      </c>
      <c r="J9" s="13">
        <v>3274420</v>
      </c>
      <c r="K9" s="13">
        <v>3652850</v>
      </c>
      <c r="L9" s="13">
        <v>3604980</v>
      </c>
      <c r="M9" s="13">
        <f t="shared" si="3"/>
        <v>10532250</v>
      </c>
      <c r="N9" s="13">
        <v>3182520</v>
      </c>
      <c r="O9" s="13">
        <v>2669760</v>
      </c>
      <c r="P9" s="13">
        <v>3291300</v>
      </c>
      <c r="Q9" s="13">
        <f t="shared" si="4"/>
        <v>9143580</v>
      </c>
      <c r="R9" s="14">
        <f t="shared" si="0"/>
        <v>38932820</v>
      </c>
    </row>
    <row r="10" spans="1:18">
      <c r="A10" s="6" t="s">
        <v>1</v>
      </c>
      <c r="B10" s="14">
        <f>SUM(B5:B9)</f>
        <v>19904990</v>
      </c>
      <c r="C10" s="14">
        <f t="shared" ref="C10:Q10" si="5">SUM(C5:C9)</f>
        <v>19899260</v>
      </c>
      <c r="D10" s="14">
        <f t="shared" si="5"/>
        <v>21146840</v>
      </c>
      <c r="E10" s="14">
        <f t="shared" si="5"/>
        <v>60951090</v>
      </c>
      <c r="F10" s="14">
        <f t="shared" si="5"/>
        <v>18639010</v>
      </c>
      <c r="G10" s="14">
        <f t="shared" si="5"/>
        <v>19115950</v>
      </c>
      <c r="H10" s="14">
        <f t="shared" si="5"/>
        <v>21653800</v>
      </c>
      <c r="I10" s="14">
        <f t="shared" si="5"/>
        <v>59408760</v>
      </c>
      <c r="J10" s="14">
        <f t="shared" si="5"/>
        <v>19212280</v>
      </c>
      <c r="K10" s="14">
        <f t="shared" si="5"/>
        <v>20697160</v>
      </c>
      <c r="L10" s="14">
        <f t="shared" si="5"/>
        <v>19233480</v>
      </c>
      <c r="M10" s="14">
        <f t="shared" si="5"/>
        <v>59142920</v>
      </c>
      <c r="N10" s="14">
        <f t="shared" si="5"/>
        <v>18957390</v>
      </c>
      <c r="O10" s="14">
        <f t="shared" si="5"/>
        <v>17171400</v>
      </c>
      <c r="P10" s="14">
        <f t="shared" si="5"/>
        <v>19110650</v>
      </c>
      <c r="Q10" s="14">
        <f t="shared" si="5"/>
        <v>55239440</v>
      </c>
      <c r="R10" s="14">
        <f>SUM(R5:R9)</f>
        <v>234742210</v>
      </c>
    </row>
  </sheetData>
  <mergeCells count="7">
    <mergeCell ref="A1:R1"/>
    <mergeCell ref="R3:R4"/>
    <mergeCell ref="A3:A4"/>
    <mergeCell ref="B3:E3"/>
    <mergeCell ref="F3:I3"/>
    <mergeCell ref="J3:M3"/>
    <mergeCell ref="N3:Q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workbookViewId="0">
      <selection sqref="A1:S1"/>
    </sheetView>
  </sheetViews>
  <sheetFormatPr defaultColWidth="8.875" defaultRowHeight="13.5"/>
  <cols>
    <col min="1" max="4" width="7.625" customWidth="1"/>
    <col min="5" max="5" width="7.625" hidden="1" customWidth="1"/>
    <col min="6" max="8" width="7.625" customWidth="1"/>
    <col min="9" max="9" width="7.625" hidden="1" customWidth="1"/>
    <col min="10" max="12" width="7.625" customWidth="1"/>
    <col min="13" max="13" width="7.625" hidden="1" customWidth="1"/>
    <col min="14" max="16" width="7.625" customWidth="1"/>
    <col min="17" max="17" width="7.625" hidden="1" customWidth="1"/>
    <col min="18" max="18" width="7.625" customWidth="1"/>
    <col min="19" max="19" width="9" customWidth="1"/>
  </cols>
  <sheetData>
    <row r="1" spans="1:19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>
      <c r="A2" s="11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2" t="s">
        <v>34</v>
      </c>
    </row>
    <row r="3" spans="1:19">
      <c r="A3" s="28"/>
      <c r="B3" s="27" t="s">
        <v>29</v>
      </c>
      <c r="C3" s="27"/>
      <c r="D3" s="27"/>
      <c r="E3" s="27"/>
      <c r="F3" s="27" t="s">
        <v>25</v>
      </c>
      <c r="G3" s="27"/>
      <c r="H3" s="27"/>
      <c r="I3" s="27"/>
      <c r="J3" s="27" t="s">
        <v>26</v>
      </c>
      <c r="K3" s="27"/>
      <c r="L3" s="27"/>
      <c r="M3" s="27"/>
      <c r="N3" s="27" t="s">
        <v>27</v>
      </c>
      <c r="O3" s="27"/>
      <c r="P3" s="27"/>
      <c r="Q3" s="27"/>
      <c r="R3" s="27" t="s">
        <v>1</v>
      </c>
      <c r="S3" s="26" t="s">
        <v>35</v>
      </c>
    </row>
    <row r="4" spans="1:19">
      <c r="A4" s="29"/>
      <c r="B4" s="1" t="s">
        <v>28</v>
      </c>
      <c r="C4" s="1" t="s">
        <v>9</v>
      </c>
      <c r="D4" s="1" t="s">
        <v>10</v>
      </c>
      <c r="E4" s="3" t="s">
        <v>30</v>
      </c>
      <c r="F4" s="1" t="s">
        <v>11</v>
      </c>
      <c r="G4" s="1" t="s">
        <v>12</v>
      </c>
      <c r="H4" s="1" t="s">
        <v>13</v>
      </c>
      <c r="I4" s="3" t="s">
        <v>30</v>
      </c>
      <c r="J4" s="1" t="s">
        <v>3</v>
      </c>
      <c r="K4" s="1" t="s">
        <v>4</v>
      </c>
      <c r="L4" s="1" t="s">
        <v>5</v>
      </c>
      <c r="M4" s="3" t="s">
        <v>30</v>
      </c>
      <c r="N4" s="1" t="s">
        <v>6</v>
      </c>
      <c r="O4" s="1" t="s">
        <v>7</v>
      </c>
      <c r="P4" s="1" t="s">
        <v>8</v>
      </c>
      <c r="Q4" s="3" t="s">
        <v>30</v>
      </c>
      <c r="R4" s="27"/>
      <c r="S4" s="27"/>
    </row>
    <row r="5" spans="1:19">
      <c r="A5" s="8" t="s">
        <v>14</v>
      </c>
      <c r="B5" s="13">
        <v>5089820</v>
      </c>
      <c r="C5" s="13">
        <v>4845620</v>
      </c>
      <c r="D5" s="13">
        <v>4640180</v>
      </c>
      <c r="E5" s="15">
        <v>14575620</v>
      </c>
      <c r="F5" s="13">
        <v>4265150</v>
      </c>
      <c r="G5" s="13">
        <v>6078660</v>
      </c>
      <c r="H5" s="13">
        <v>5010000</v>
      </c>
      <c r="I5" s="15">
        <v>15353810</v>
      </c>
      <c r="J5" s="13">
        <v>3407720</v>
      </c>
      <c r="K5" s="13">
        <v>4688740</v>
      </c>
      <c r="L5" s="13">
        <v>3831270</v>
      </c>
      <c r="M5" s="15">
        <v>11927730</v>
      </c>
      <c r="N5" s="13">
        <v>3191630</v>
      </c>
      <c r="O5" s="13">
        <v>3450330</v>
      </c>
      <c r="P5" s="13">
        <v>3018020</v>
      </c>
      <c r="Q5" s="15">
        <v>9659980</v>
      </c>
      <c r="R5" s="15">
        <v>51517140</v>
      </c>
      <c r="S5" s="16">
        <f>R5/'2013年度売上集計'!R5*100</f>
        <v>132.27359662683605</v>
      </c>
    </row>
    <row r="6" spans="1:19">
      <c r="A6" s="8" t="s">
        <v>2</v>
      </c>
      <c r="B6" s="13">
        <v>4295290</v>
      </c>
      <c r="C6" s="13">
        <v>4482320</v>
      </c>
      <c r="D6" s="13">
        <v>4474560</v>
      </c>
      <c r="E6" s="15">
        <v>13252170</v>
      </c>
      <c r="F6" s="13">
        <v>5051810</v>
      </c>
      <c r="G6" s="13">
        <v>4396910</v>
      </c>
      <c r="H6" s="13">
        <v>4530090</v>
      </c>
      <c r="I6" s="15">
        <v>13978810</v>
      </c>
      <c r="J6" s="13">
        <v>4636270</v>
      </c>
      <c r="K6" s="13">
        <v>4071810</v>
      </c>
      <c r="L6" s="13">
        <v>5011740</v>
      </c>
      <c r="M6" s="15">
        <v>13719820</v>
      </c>
      <c r="N6" s="13">
        <v>5138850</v>
      </c>
      <c r="O6" s="13">
        <v>5653800</v>
      </c>
      <c r="P6" s="13">
        <v>5021340</v>
      </c>
      <c r="Q6" s="15">
        <v>15813990</v>
      </c>
      <c r="R6" s="15">
        <v>56764790</v>
      </c>
      <c r="S6" s="16">
        <f>R6/'2013年度売上集計'!R6*100</f>
        <v>98.549435142026994</v>
      </c>
    </row>
    <row r="7" spans="1:19">
      <c r="A7" s="8" t="s">
        <v>15</v>
      </c>
      <c r="B7" s="13">
        <v>3307450</v>
      </c>
      <c r="C7" s="13">
        <v>2680340</v>
      </c>
      <c r="D7" s="13">
        <v>5111520</v>
      </c>
      <c r="E7" s="15">
        <v>11099310</v>
      </c>
      <c r="F7" s="13">
        <v>3515010</v>
      </c>
      <c r="G7" s="13">
        <v>3763210</v>
      </c>
      <c r="H7" s="13">
        <v>4532420</v>
      </c>
      <c r="I7" s="15">
        <v>11810640</v>
      </c>
      <c r="J7" s="13">
        <v>4491550</v>
      </c>
      <c r="K7" s="13">
        <v>5377540</v>
      </c>
      <c r="L7" s="13">
        <v>4215110</v>
      </c>
      <c r="M7" s="15">
        <v>14084200</v>
      </c>
      <c r="N7" s="13">
        <v>3288360</v>
      </c>
      <c r="O7" s="13">
        <v>3310140</v>
      </c>
      <c r="P7" s="13">
        <v>5289390</v>
      </c>
      <c r="Q7" s="15">
        <v>11887890</v>
      </c>
      <c r="R7" s="15">
        <v>48882040</v>
      </c>
      <c r="S7" s="16">
        <f>R7/'2013年度売上集計'!R7*100</f>
        <v>111.25620953531532</v>
      </c>
    </row>
    <row r="8" spans="1:19">
      <c r="A8" s="8" t="s">
        <v>16</v>
      </c>
      <c r="B8" s="13">
        <v>5148320</v>
      </c>
      <c r="C8" s="13">
        <v>4257120</v>
      </c>
      <c r="D8" s="13">
        <v>3790820</v>
      </c>
      <c r="E8" s="15">
        <v>13196260</v>
      </c>
      <c r="F8" s="13">
        <v>4917450</v>
      </c>
      <c r="G8" s="13">
        <v>5074650</v>
      </c>
      <c r="H8" s="13">
        <v>3287360</v>
      </c>
      <c r="I8" s="15">
        <v>13279460</v>
      </c>
      <c r="J8" s="13">
        <v>2909930</v>
      </c>
      <c r="K8" s="13">
        <v>3322840</v>
      </c>
      <c r="L8" s="13">
        <v>4281280</v>
      </c>
      <c r="M8" s="15">
        <v>10514050</v>
      </c>
      <c r="N8" s="13">
        <v>5398900</v>
      </c>
      <c r="O8" s="13">
        <v>3705940</v>
      </c>
      <c r="P8" s="13">
        <v>4337410</v>
      </c>
      <c r="Q8" s="15">
        <v>13442250</v>
      </c>
      <c r="R8" s="15">
        <v>50432020</v>
      </c>
      <c r="S8" s="16">
        <f>R8/'2013年度売上集計'!R8*100</f>
        <v>91.155603594745244</v>
      </c>
    </row>
    <row r="9" spans="1:19">
      <c r="A9" s="8" t="s">
        <v>17</v>
      </c>
      <c r="B9" s="13">
        <v>3523130</v>
      </c>
      <c r="C9" s="13">
        <v>5059570</v>
      </c>
      <c r="D9" s="13">
        <v>3326090</v>
      </c>
      <c r="E9" s="15">
        <v>11908790</v>
      </c>
      <c r="F9" s="13">
        <v>4950430</v>
      </c>
      <c r="G9" s="13">
        <v>4043060</v>
      </c>
      <c r="H9" s="13">
        <v>3876780</v>
      </c>
      <c r="I9" s="15">
        <v>12870270</v>
      </c>
      <c r="J9" s="13">
        <v>4359980</v>
      </c>
      <c r="K9" s="13">
        <v>5375920</v>
      </c>
      <c r="L9" s="13">
        <v>5094000</v>
      </c>
      <c r="M9" s="15">
        <v>14829900</v>
      </c>
      <c r="N9" s="13">
        <v>4281240</v>
      </c>
      <c r="O9" s="13">
        <v>5700480</v>
      </c>
      <c r="P9" s="13">
        <v>3137760</v>
      </c>
      <c r="Q9" s="15">
        <v>13119480</v>
      </c>
      <c r="R9" s="15">
        <v>52728440</v>
      </c>
      <c r="S9" s="16">
        <f>R9/'2013年度売上集計'!R9*100</f>
        <v>135.43442267988809</v>
      </c>
    </row>
    <row r="10" spans="1:19">
      <c r="A10" s="8" t="s">
        <v>1</v>
      </c>
      <c r="B10" s="15">
        <v>21364010</v>
      </c>
      <c r="C10" s="15">
        <v>21324970</v>
      </c>
      <c r="D10" s="15">
        <v>21343170</v>
      </c>
      <c r="E10" s="15">
        <v>64032150</v>
      </c>
      <c r="F10" s="15">
        <v>22699850</v>
      </c>
      <c r="G10" s="15">
        <v>23356490</v>
      </c>
      <c r="H10" s="15">
        <v>21236650</v>
      </c>
      <c r="I10" s="15">
        <v>67292990</v>
      </c>
      <c r="J10" s="15">
        <v>19805450</v>
      </c>
      <c r="K10" s="15">
        <v>22836850</v>
      </c>
      <c r="L10" s="15">
        <v>22433400</v>
      </c>
      <c r="M10" s="15">
        <v>65075700</v>
      </c>
      <c r="N10" s="15">
        <v>21298980</v>
      </c>
      <c r="O10" s="15">
        <v>21820690</v>
      </c>
      <c r="P10" s="15">
        <v>20803920</v>
      </c>
      <c r="Q10" s="15">
        <v>63923590</v>
      </c>
      <c r="R10" s="15">
        <v>260324430</v>
      </c>
      <c r="S10" s="16">
        <f>R10/'2013年度売上集計'!R10*100</f>
        <v>110.8980059444784</v>
      </c>
    </row>
  </sheetData>
  <mergeCells count="8">
    <mergeCell ref="A1:S1"/>
    <mergeCell ref="S3:S4"/>
    <mergeCell ref="R3:R4"/>
    <mergeCell ref="A3:A4"/>
    <mergeCell ref="B3:E3"/>
    <mergeCell ref="F3:I3"/>
    <mergeCell ref="J3:M3"/>
    <mergeCell ref="N3:Q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sqref="A1:E1"/>
    </sheetView>
  </sheetViews>
  <sheetFormatPr defaultColWidth="8.875" defaultRowHeight="13.5"/>
  <cols>
    <col min="2" max="5" width="16.625" customWidth="1"/>
  </cols>
  <sheetData>
    <row r="1" spans="1:5">
      <c r="A1" s="30" t="s">
        <v>33</v>
      </c>
      <c r="B1" s="30"/>
      <c r="C1" s="30"/>
      <c r="D1" s="30"/>
      <c r="E1" s="30"/>
    </row>
    <row r="2" spans="1:5">
      <c r="E2" s="2" t="s">
        <v>32</v>
      </c>
    </row>
    <row r="3" spans="1:5" ht="27">
      <c r="A3" s="3"/>
      <c r="B3" s="4" t="s">
        <v>21</v>
      </c>
      <c r="C3" s="4" t="s">
        <v>22</v>
      </c>
      <c r="D3" s="4" t="s">
        <v>23</v>
      </c>
      <c r="E3" s="5" t="s">
        <v>24</v>
      </c>
    </row>
    <row r="4" spans="1:5">
      <c r="A4" s="3" t="s">
        <v>0</v>
      </c>
      <c r="B4" s="17">
        <v>19904990</v>
      </c>
      <c r="C4" s="18">
        <v>21364010</v>
      </c>
      <c r="D4" s="17">
        <f>C4</f>
        <v>21364010</v>
      </c>
      <c r="E4" s="17">
        <f>B16-B4+C4</f>
        <v>236201230</v>
      </c>
    </row>
    <row r="5" spans="1:5">
      <c r="A5" s="3" t="s">
        <v>9</v>
      </c>
      <c r="B5" s="17">
        <v>19899260</v>
      </c>
      <c r="C5" s="18">
        <v>21324970</v>
      </c>
      <c r="D5" s="17">
        <f>D4+C5</f>
        <v>42688980</v>
      </c>
      <c r="E5" s="17">
        <f>E4-B5+C5</f>
        <v>237626940</v>
      </c>
    </row>
    <row r="6" spans="1:5">
      <c r="A6" s="3" t="s">
        <v>10</v>
      </c>
      <c r="B6" s="17">
        <v>21146840</v>
      </c>
      <c r="C6" s="18">
        <v>21343170</v>
      </c>
      <c r="D6" s="17">
        <f t="shared" ref="D6:D15" si="0">D5+C6</f>
        <v>64032150</v>
      </c>
      <c r="E6" s="17">
        <f t="shared" ref="E6:E15" si="1">E5-B6+C6</f>
        <v>237823270</v>
      </c>
    </row>
    <row r="7" spans="1:5">
      <c r="A7" s="3" t="s">
        <v>11</v>
      </c>
      <c r="B7" s="17">
        <v>18639010</v>
      </c>
      <c r="C7" s="18">
        <v>22699850</v>
      </c>
      <c r="D7" s="17">
        <f t="shared" si="0"/>
        <v>86732000</v>
      </c>
      <c r="E7" s="17">
        <f t="shared" si="1"/>
        <v>241884110</v>
      </c>
    </row>
    <row r="8" spans="1:5">
      <c r="A8" s="3" t="s">
        <v>12</v>
      </c>
      <c r="B8" s="17">
        <v>19115950</v>
      </c>
      <c r="C8" s="18">
        <v>23356490</v>
      </c>
      <c r="D8" s="17">
        <f t="shared" si="0"/>
        <v>110088490</v>
      </c>
      <c r="E8" s="17">
        <f t="shared" si="1"/>
        <v>246124650</v>
      </c>
    </row>
    <row r="9" spans="1:5">
      <c r="A9" s="3" t="s">
        <v>13</v>
      </c>
      <c r="B9" s="17">
        <v>21653800</v>
      </c>
      <c r="C9" s="18">
        <v>21236650</v>
      </c>
      <c r="D9" s="17">
        <f t="shared" si="0"/>
        <v>131325140</v>
      </c>
      <c r="E9" s="17">
        <f t="shared" si="1"/>
        <v>245707500</v>
      </c>
    </row>
    <row r="10" spans="1:5">
      <c r="A10" s="3" t="s">
        <v>3</v>
      </c>
      <c r="B10" s="17">
        <v>19212280</v>
      </c>
      <c r="C10" s="18">
        <v>19805450</v>
      </c>
      <c r="D10" s="17">
        <f t="shared" si="0"/>
        <v>151130590</v>
      </c>
      <c r="E10" s="17">
        <f t="shared" si="1"/>
        <v>246300670</v>
      </c>
    </row>
    <row r="11" spans="1:5">
      <c r="A11" s="3" t="s">
        <v>4</v>
      </c>
      <c r="B11" s="17">
        <v>20697160</v>
      </c>
      <c r="C11" s="18">
        <v>22836850</v>
      </c>
      <c r="D11" s="17">
        <f t="shared" si="0"/>
        <v>173967440</v>
      </c>
      <c r="E11" s="17">
        <f t="shared" si="1"/>
        <v>248440360</v>
      </c>
    </row>
    <row r="12" spans="1:5">
      <c r="A12" s="3" t="s">
        <v>5</v>
      </c>
      <c r="B12" s="17">
        <v>19233480</v>
      </c>
      <c r="C12" s="18">
        <v>22433400</v>
      </c>
      <c r="D12" s="17">
        <f t="shared" si="0"/>
        <v>196400840</v>
      </c>
      <c r="E12" s="17">
        <f t="shared" si="1"/>
        <v>251640280</v>
      </c>
    </row>
    <row r="13" spans="1:5">
      <c r="A13" s="3" t="s">
        <v>6</v>
      </c>
      <c r="B13" s="17">
        <v>18957390</v>
      </c>
      <c r="C13" s="18">
        <v>21298980</v>
      </c>
      <c r="D13" s="17">
        <f t="shared" si="0"/>
        <v>217699820</v>
      </c>
      <c r="E13" s="17">
        <f t="shared" si="1"/>
        <v>253981870</v>
      </c>
    </row>
    <row r="14" spans="1:5">
      <c r="A14" s="3" t="s">
        <v>7</v>
      </c>
      <c r="B14" s="17">
        <v>17171400</v>
      </c>
      <c r="C14" s="18">
        <v>21820690</v>
      </c>
      <c r="D14" s="17">
        <f t="shared" si="0"/>
        <v>239520510</v>
      </c>
      <c r="E14" s="17">
        <f t="shared" si="1"/>
        <v>258631160</v>
      </c>
    </row>
    <row r="15" spans="1:5">
      <c r="A15" s="3" t="s">
        <v>8</v>
      </c>
      <c r="B15" s="17">
        <v>19110650</v>
      </c>
      <c r="C15" s="18">
        <v>20803920</v>
      </c>
      <c r="D15" s="17">
        <f t="shared" si="0"/>
        <v>260324430</v>
      </c>
      <c r="E15" s="17">
        <f t="shared" si="1"/>
        <v>260324430</v>
      </c>
    </row>
    <row r="16" spans="1:5">
      <c r="A16" s="3" t="s">
        <v>20</v>
      </c>
      <c r="B16" s="17">
        <v>234742210</v>
      </c>
      <c r="C16" s="17">
        <v>260324430</v>
      </c>
      <c r="D16" s="19" t="s">
        <v>31</v>
      </c>
      <c r="E16" s="20" t="s">
        <v>31</v>
      </c>
    </row>
  </sheetData>
  <mergeCells count="1">
    <mergeCell ref="A1:E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2013年度売上集計</vt:lpstr>
      <vt:lpstr>2014年度売上集計</vt:lpstr>
      <vt:lpstr>売上傾向分析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2015-08-07T03:48:10Z</dcterms:created>
  <dcterms:modified xsi:type="dcterms:W3CDTF">2015-10-23T01:30:26Z</dcterms:modified>
</cp:coreProperties>
</file>