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.fomtkss090\Documents\日商PC データ活用2級 Excel2013\模擬試験（完成）\"/>
    </mc:Choice>
  </mc:AlternateContent>
  <bookViews>
    <workbookView xWindow="9795" yWindow="5760" windowWidth="15360" windowHeight="7785"/>
  </bookViews>
  <sheets>
    <sheet name="売上管理" sheetId="1" r:id="rId1"/>
    <sheet name="商品別販売管理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2" l="1"/>
  <c r="F6" i="2"/>
  <c r="F4" i="2"/>
  <c r="F8" i="2"/>
  <c r="F3" i="2"/>
  <c r="F7" i="2"/>
  <c r="F18" i="2"/>
  <c r="F15" i="2"/>
  <c r="F17" i="2"/>
  <c r="F13" i="2"/>
  <c r="F10" i="2"/>
  <c r="F12" i="2"/>
  <c r="F14" i="2"/>
  <c r="F16" i="2"/>
  <c r="F11" i="2"/>
  <c r="F9" i="2"/>
  <c r="F19" i="2"/>
  <c r="F5" i="2"/>
  <c r="G6" i="2"/>
  <c r="H6" i="2"/>
  <c r="G4" i="2"/>
  <c r="H4" i="2"/>
  <c r="G8" i="2"/>
  <c r="H8" i="2"/>
  <c r="G3" i="2"/>
  <c r="H3" i="2"/>
  <c r="G7" i="2"/>
  <c r="H7" i="2"/>
  <c r="G18" i="2"/>
  <c r="H18" i="2"/>
  <c r="G15" i="2"/>
  <c r="H15" i="2"/>
  <c r="G17" i="2"/>
  <c r="H17" i="2"/>
  <c r="G13" i="2"/>
  <c r="H13" i="2"/>
  <c r="G10" i="2"/>
  <c r="H10" i="2"/>
  <c r="G12" i="2"/>
  <c r="H12" i="2"/>
  <c r="G14" i="2"/>
  <c r="H14" i="2"/>
  <c r="G16" i="2"/>
  <c r="H16" i="2"/>
  <c r="G11" i="2"/>
  <c r="H11" i="2"/>
  <c r="G9" i="2"/>
  <c r="H9" i="2"/>
  <c r="E19" i="2"/>
  <c r="G19" i="2"/>
  <c r="H19" i="2"/>
  <c r="G5" i="2"/>
  <c r="H5" i="2"/>
  <c r="C8" i="1"/>
  <c r="D8" i="1"/>
  <c r="E8" i="1"/>
  <c r="F8" i="1"/>
  <c r="G8" i="1"/>
  <c r="H8" i="1"/>
  <c r="I8" i="1"/>
  <c r="J8" i="1"/>
  <c r="K8" i="1"/>
  <c r="L8" i="1"/>
  <c r="M8" i="1"/>
  <c r="C9" i="1"/>
  <c r="D9" i="1"/>
  <c r="E9" i="1"/>
  <c r="F9" i="1"/>
  <c r="G9" i="1"/>
  <c r="H9" i="1"/>
  <c r="I9" i="1"/>
  <c r="J9" i="1"/>
  <c r="K9" i="1"/>
  <c r="L9" i="1"/>
  <c r="M9" i="1"/>
  <c r="B9" i="1"/>
  <c r="B8" i="1"/>
  <c r="C6" i="1"/>
  <c r="D6" i="1"/>
  <c r="E6" i="1"/>
  <c r="F6" i="1"/>
  <c r="G6" i="1"/>
  <c r="H6" i="1"/>
  <c r="I6" i="1"/>
  <c r="J6" i="1"/>
  <c r="K6" i="1"/>
  <c r="L6" i="1"/>
  <c r="M6" i="1"/>
  <c r="B6" i="1"/>
</calcChain>
</file>

<file path=xl/sharedStrings.xml><?xml version="1.0" encoding="utf-8"?>
<sst xmlns="http://schemas.openxmlformats.org/spreadsheetml/2006/main" count="78" uniqueCount="54">
  <si>
    <t>性別ごとの年代別売上管理</t>
    <rPh sb="0" eb="2">
      <t>セイベツ</t>
    </rPh>
    <rPh sb="5" eb="8">
      <t>ネンダイベツ</t>
    </rPh>
    <rPh sb="8" eb="10">
      <t>ウリアゲ</t>
    </rPh>
    <rPh sb="10" eb="12">
      <t>カンリ</t>
    </rPh>
    <phoneticPr fontId="4"/>
  </si>
  <si>
    <t>男性</t>
    <rPh sb="0" eb="2">
      <t>ダンセイ</t>
    </rPh>
    <phoneticPr fontId="4"/>
  </si>
  <si>
    <t>女性</t>
    <rPh sb="0" eb="2">
      <t>ジョセイ</t>
    </rPh>
    <phoneticPr fontId="4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</si>
  <si>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</si>
  <si>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</si>
  <si>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</si>
  <si>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</si>
  <si>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</si>
  <si>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70代</t>
    <rPh sb="2" eb="3">
      <t>ダイ</t>
    </rPh>
    <phoneticPr fontId="4"/>
  </si>
  <si>
    <t>売上高（円）</t>
    <rPh sb="0" eb="2">
      <t>ウリアゲ</t>
    </rPh>
    <rPh sb="2" eb="3">
      <t>ダカ</t>
    </rPh>
    <rPh sb="4" eb="5">
      <t>エン</t>
    </rPh>
    <phoneticPr fontId="4"/>
  </si>
  <si>
    <t>売上原価（円）</t>
    <rPh sb="0" eb="2">
      <t>ウリアゲ</t>
    </rPh>
    <rPh sb="2" eb="4">
      <t>ゲンカ</t>
    </rPh>
    <rPh sb="5" eb="6">
      <t>エン</t>
    </rPh>
    <phoneticPr fontId="4"/>
  </si>
  <si>
    <t>粗利益（円）</t>
    <rPh sb="0" eb="3">
      <t>アラリエキ</t>
    </rPh>
    <rPh sb="4" eb="5">
      <t>エン</t>
    </rPh>
    <phoneticPr fontId="4"/>
  </si>
  <si>
    <t>顧客数（人）</t>
    <rPh sb="0" eb="3">
      <t>コキャクスウ</t>
    </rPh>
    <rPh sb="4" eb="5">
      <t>ヒト</t>
    </rPh>
    <phoneticPr fontId="4"/>
  </si>
  <si>
    <t>一人あたり売上高（円）</t>
    <rPh sb="5" eb="7">
      <t>ウリアゲ</t>
    </rPh>
    <rPh sb="7" eb="8">
      <t>ダカ</t>
    </rPh>
    <rPh sb="9" eb="10">
      <t>エン</t>
    </rPh>
    <phoneticPr fontId="4"/>
  </si>
  <si>
    <t>一人あたり粗利益（円）</t>
    <rPh sb="5" eb="8">
      <t>アラリエキ</t>
    </rPh>
    <rPh sb="9" eb="10">
      <t>エン</t>
    </rPh>
    <phoneticPr fontId="4"/>
  </si>
  <si>
    <t>冷凍食品（洋食）の商品別販売管理表</t>
    <rPh sb="0" eb="2">
      <t>レイトウ</t>
    </rPh>
    <rPh sb="2" eb="4">
      <t>ショクヒン</t>
    </rPh>
    <rPh sb="5" eb="7">
      <t>ヨウショク</t>
    </rPh>
    <rPh sb="9" eb="11">
      <t>ショウヒン</t>
    </rPh>
    <rPh sb="11" eb="12">
      <t>ベツ</t>
    </rPh>
    <rPh sb="12" eb="14">
      <t>ハンバイ</t>
    </rPh>
    <rPh sb="14" eb="16">
      <t>カンリ</t>
    </rPh>
    <rPh sb="16" eb="17">
      <t>ヒョウ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</si>
  <si>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</si>
  <si>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</si>
  <si>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販売コーナー</t>
    <rPh sb="0" eb="2">
      <t>ハンバイ</t>
    </rPh>
    <phoneticPr fontId="4"/>
  </si>
  <si>
    <t>売上構成比（％）</t>
    <rPh sb="0" eb="2">
      <t>ウリアゲ</t>
    </rPh>
    <rPh sb="2" eb="5">
      <t>コウセイヒ</t>
    </rPh>
    <phoneticPr fontId="4"/>
  </si>
  <si>
    <t>粗利益率（％）</t>
    <rPh sb="0" eb="3">
      <t>アラリエキ</t>
    </rPh>
    <rPh sb="3" eb="4">
      <t>リツ</t>
    </rPh>
    <phoneticPr fontId="4"/>
  </si>
  <si>
    <t>B1112</t>
  </si>
  <si>
    <t>野菜いっぱいポモドーロ</t>
    <rPh sb="0" eb="2">
      <t>ヤサイ</t>
    </rPh>
    <phoneticPr fontId="4"/>
  </si>
  <si>
    <t>洋食</t>
    <rPh sb="0" eb="2">
      <t>ヨウショク</t>
    </rPh>
    <phoneticPr fontId="4"/>
  </si>
  <si>
    <t>B1113</t>
  </si>
  <si>
    <t>ベーコン＆チーズパスタ</t>
    <phoneticPr fontId="4"/>
  </si>
  <si>
    <t>C1121</t>
  </si>
  <si>
    <t>たらこといかのパスタ</t>
    <phoneticPr fontId="4"/>
  </si>
  <si>
    <t>D1132</t>
  </si>
  <si>
    <t>なす入りミートソース</t>
    <rPh sb="2" eb="3">
      <t>イ</t>
    </rPh>
    <phoneticPr fontId="4"/>
  </si>
  <si>
    <t>D1133</t>
  </si>
  <si>
    <t>海老と貝柱のクリームパスタ</t>
    <rPh sb="0" eb="2">
      <t>エビ</t>
    </rPh>
    <rPh sb="3" eb="5">
      <t>カイバシラ</t>
    </rPh>
    <phoneticPr fontId="4"/>
  </si>
  <si>
    <t>D2134</t>
  </si>
  <si>
    <t>ナポリタン</t>
    <phoneticPr fontId="4"/>
  </si>
  <si>
    <t>H2174</t>
  </si>
  <si>
    <t>魚介とトマトペスカトーレ</t>
    <rPh sb="0" eb="2">
      <t>ギョカイ</t>
    </rPh>
    <phoneticPr fontId="4"/>
  </si>
  <si>
    <t>H2175</t>
  </si>
  <si>
    <t>ほうれん草とベーコンパスタ</t>
    <rPh sb="4" eb="5">
      <t>ソウ</t>
    </rPh>
    <phoneticPr fontId="4"/>
  </si>
  <si>
    <t>H2176</t>
  </si>
  <si>
    <t>オムライス</t>
    <phoneticPr fontId="4"/>
  </si>
  <si>
    <t>H3177</t>
  </si>
  <si>
    <t>完熟トマトのチキンライス</t>
    <rPh sb="0" eb="2">
      <t>カンジュク</t>
    </rPh>
    <phoneticPr fontId="4"/>
  </si>
  <si>
    <t>J1191</t>
  </si>
  <si>
    <t>夏野菜のドライカレー</t>
    <rPh sb="0" eb="3">
      <t>ナツヤサイ</t>
    </rPh>
    <phoneticPr fontId="4"/>
  </si>
  <si>
    <t>J1192</t>
  </si>
  <si>
    <t>アスパラとベーコンピラフ</t>
    <phoneticPr fontId="4"/>
  </si>
  <si>
    <t>J1193</t>
  </si>
  <si>
    <t>小海老とアスパラのドリア</t>
    <rPh sb="0" eb="1">
      <t>コ</t>
    </rPh>
    <rPh sb="1" eb="3">
      <t>エビ</t>
    </rPh>
    <phoneticPr fontId="4"/>
  </si>
  <si>
    <t>J2194</t>
  </si>
  <si>
    <t>チキンとグリル茄子欧風</t>
    <rPh sb="7" eb="9">
      <t>ナス</t>
    </rPh>
    <rPh sb="9" eb="11">
      <t>オウフウ</t>
    </rPh>
    <phoneticPr fontId="4"/>
  </si>
  <si>
    <t>J2195</t>
  </si>
  <si>
    <t>ハンバーグ野菜いろいろ</t>
    <rPh sb="5" eb="7">
      <t>ヤサイ</t>
    </rPh>
    <phoneticPr fontId="4"/>
  </si>
  <si>
    <t>J2196</t>
  </si>
  <si>
    <t>ビーフシチュートロピカル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</si>
</sst>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8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8" fontId="2" fillId="0" borderId="2" xfId="1" applyFont="1" applyBorder="1">
      <alignment vertical="center"/>
    </xf>
    <xf numFmtId="38" fontId="2" fillId="0" borderId="2" xfId="1" applyFont="1" applyFill="1" applyBorder="1">
      <alignment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176" fontId="2" fillId="0" borderId="12" xfId="1" applyNumberFormat="1" applyFont="1" applyBorder="1">
      <alignment vertical="center"/>
    </xf>
    <xf numFmtId="176" fontId="2" fillId="0" borderId="14" xfId="1" applyNumberFormat="1" applyFont="1" applyBorder="1">
      <alignment vertical="center"/>
    </xf>
    <xf numFmtId="38" fontId="2" fillId="0" borderId="0" xfId="1" applyFont="1" applyBorder="1">
      <alignment vertical="center"/>
    </xf>
    <xf numFmtId="0" fontId="2" fillId="0" borderId="16" xfId="0" applyFont="1" applyBorder="1">
      <alignment vertical="center"/>
    </xf>
    <xf numFmtId="38" fontId="2" fillId="0" borderId="16" xfId="1" applyFont="1" applyBorder="1">
      <alignment vertical="center"/>
    </xf>
    <xf numFmtId="38" fontId="2" fillId="0" borderId="17" xfId="1" applyFont="1" applyBorder="1">
      <alignment vertical="center"/>
    </xf>
    <xf numFmtId="176" fontId="2" fillId="0" borderId="16" xfId="1" applyNumberFormat="1" applyFont="1" applyBorder="1">
      <alignment vertical="center"/>
    </xf>
    <xf numFmtId="176" fontId="2" fillId="0" borderId="18" xfId="1" applyNumberFormat="1" applyFont="1" applyBorder="1">
      <alignment vertical="center"/>
    </xf>
    <xf numFmtId="0" fontId="2" fillId="0" borderId="19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20" xfId="1" applyFont="1" applyBorder="1">
      <alignment vertical="center"/>
    </xf>
    <xf numFmtId="38" fontId="2" fillId="0" borderId="21" xfId="1" applyFont="1" applyBorder="1">
      <alignment vertical="center"/>
    </xf>
    <xf numFmtId="176" fontId="2" fillId="0" borderId="20" xfId="1" applyNumberFormat="1" applyFont="1" applyBorder="1">
      <alignment vertical="center"/>
    </xf>
    <xf numFmtId="176" fontId="2" fillId="0" borderId="22" xfId="1" applyNumberFormat="1" applyFont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16" xfId="0" applyFont="1" applyFill="1" applyBorder="1">
      <alignment vertical="center"/>
    </xf>
    <xf numFmtId="2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商品別粗利益率の分布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2980133948773651E-2"/>
          <c:y val="0.14148148148148149"/>
          <c:w val="0.90322314236582502"/>
          <c:h val="0.6911175269757946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商品別販売管理!$D$3:$D$18</c:f>
              <c:numCache>
                <c:formatCode>#,##0_);[Red]\(#,##0\)</c:formatCode>
                <c:ptCount val="16"/>
                <c:pt idx="0">
                  <c:v>67240</c:v>
                </c:pt>
                <c:pt idx="1">
                  <c:v>61047</c:v>
                </c:pt>
                <c:pt idx="2">
                  <c:v>58990</c:v>
                </c:pt>
                <c:pt idx="3">
                  <c:v>53464</c:v>
                </c:pt>
                <c:pt idx="4">
                  <c:v>46632</c:v>
                </c:pt>
                <c:pt idx="5">
                  <c:v>41912</c:v>
                </c:pt>
                <c:pt idx="6">
                  <c:v>34540</c:v>
                </c:pt>
                <c:pt idx="7">
                  <c:v>29640</c:v>
                </c:pt>
                <c:pt idx="8">
                  <c:v>28161</c:v>
                </c:pt>
                <c:pt idx="9">
                  <c:v>24650</c:v>
                </c:pt>
                <c:pt idx="10">
                  <c:v>23880</c:v>
                </c:pt>
                <c:pt idx="11">
                  <c:v>23628</c:v>
                </c:pt>
                <c:pt idx="12">
                  <c:v>21777</c:v>
                </c:pt>
                <c:pt idx="13">
                  <c:v>19942</c:v>
                </c:pt>
                <c:pt idx="14">
                  <c:v>17640</c:v>
                </c:pt>
                <c:pt idx="15">
                  <c:v>15552</c:v>
                </c:pt>
              </c:numCache>
            </c:numRef>
          </c:xVal>
          <c:yVal>
            <c:numRef>
              <c:f>商品別販売管理!$H$3:$H$18</c:f>
              <c:numCache>
                <c:formatCode>0.0_ </c:formatCode>
                <c:ptCount val="16"/>
                <c:pt idx="0">
                  <c:v>50.243902439024389</c:v>
                </c:pt>
                <c:pt idx="1">
                  <c:v>49.299719887955185</c:v>
                </c:pt>
                <c:pt idx="2">
                  <c:v>45.244956772334291</c:v>
                </c:pt>
                <c:pt idx="3">
                  <c:v>53.353658536585371</c:v>
                </c:pt>
                <c:pt idx="4">
                  <c:v>55.597014925373131</c:v>
                </c:pt>
                <c:pt idx="5">
                  <c:v>56.451612903225815</c:v>
                </c:pt>
                <c:pt idx="6">
                  <c:v>51.273885350318473</c:v>
                </c:pt>
                <c:pt idx="7">
                  <c:v>58.097165991902834</c:v>
                </c:pt>
                <c:pt idx="8">
                  <c:v>56.152125279642064</c:v>
                </c:pt>
                <c:pt idx="9">
                  <c:v>55.764705882352942</c:v>
                </c:pt>
                <c:pt idx="10">
                  <c:v>59.798994974874375</c:v>
                </c:pt>
                <c:pt idx="11">
                  <c:v>45.81005586592179</c:v>
                </c:pt>
                <c:pt idx="12">
                  <c:v>53.781512605042018</c:v>
                </c:pt>
                <c:pt idx="13">
                  <c:v>45.562130177514796</c:v>
                </c:pt>
                <c:pt idx="14">
                  <c:v>58.412698412698418</c:v>
                </c:pt>
                <c:pt idx="15">
                  <c:v>53.819444444444443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78266400"/>
        <c:axId val="-1578265312"/>
      </c:scatterChart>
      <c:valAx>
        <c:axId val="-1578266400"/>
        <c:scaling>
          <c:orientation val="minMax"/>
          <c:max val="7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（売上高：円）</a:t>
                </a:r>
              </a:p>
            </c:rich>
          </c:tx>
          <c:layout>
            <c:manualLayout>
              <c:xMode val="edge"/>
              <c:yMode val="edge"/>
              <c:x val="0.89821239478685855"/>
              <c:y val="0.91111111111111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78265312"/>
        <c:crosses val="autoZero"/>
        <c:crossBetween val="midCat"/>
        <c:majorUnit val="35000"/>
      </c:valAx>
      <c:valAx>
        <c:axId val="-1578265312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（粗利益率：％）</a:t>
                </a:r>
              </a:p>
            </c:rich>
          </c:tx>
          <c:layout>
            <c:manualLayout>
              <c:xMode val="edge"/>
              <c:yMode val="edge"/>
              <c:x val="1.7241379310344827E-2"/>
              <c:y val="3.51883931175269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57826640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0</xdr:colOff>
      <xdr:row>40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sqref="A1:M1"/>
    </sheetView>
  </sheetViews>
  <sheetFormatPr defaultColWidth="8.875" defaultRowHeight="13.5"/>
  <cols>
    <col min="1" max="1" width="20.625" customWidth="1"/>
    <col min="2" max="13" width="7.625" customWidth="1"/>
  </cols>
  <sheetData>
    <row r="1" spans="1:1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>
      <c r="A2" s="32"/>
      <c r="B2" s="33" t="s">
        <v>1</v>
      </c>
      <c r="C2" s="34"/>
      <c r="D2" s="34"/>
      <c r="E2" s="34"/>
      <c r="F2" s="34"/>
      <c r="G2" s="35"/>
      <c r="H2" s="36" t="s">
        <v>2</v>
      </c>
      <c r="I2" s="36"/>
      <c r="J2" s="36"/>
      <c r="K2" s="36"/>
      <c r="L2" s="36"/>
      <c r="M2" s="36"/>
    </row>
    <row r="3" spans="1:13">
      <c r="A3" s="32"/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</row>
    <row r="4" spans="1:13">
      <c r="A4" s="2" t="s">
        <v>9</v>
      </c>
      <c r="B4" s="3">
        <v>81779</v>
      </c>
      <c r="C4" s="3">
        <v>118812</v>
      </c>
      <c r="D4" s="3">
        <v>176960</v>
      </c>
      <c r="E4" s="3">
        <v>126207</v>
      </c>
      <c r="F4" s="3">
        <v>140965</v>
      </c>
      <c r="G4" s="3">
        <v>34351</v>
      </c>
      <c r="H4" s="3">
        <v>109130</v>
      </c>
      <c r="I4" s="3">
        <v>251109</v>
      </c>
      <c r="J4" s="3">
        <v>210106</v>
      </c>
      <c r="K4" s="3">
        <v>215145</v>
      </c>
      <c r="L4" s="3">
        <v>333748</v>
      </c>
      <c r="M4" s="3">
        <v>129039</v>
      </c>
    </row>
    <row r="5" spans="1:13">
      <c r="A5" s="2" t="s">
        <v>10</v>
      </c>
      <c r="B5" s="3">
        <v>38472</v>
      </c>
      <c r="C5" s="3">
        <v>55966</v>
      </c>
      <c r="D5" s="3">
        <v>83202</v>
      </c>
      <c r="E5" s="3">
        <v>59198</v>
      </c>
      <c r="F5" s="3">
        <v>65706</v>
      </c>
      <c r="G5" s="3">
        <v>16010</v>
      </c>
      <c r="H5" s="3">
        <v>51000</v>
      </c>
      <c r="I5" s="3">
        <v>118148</v>
      </c>
      <c r="J5" s="3">
        <v>99255</v>
      </c>
      <c r="K5" s="3">
        <v>100905</v>
      </c>
      <c r="L5" s="3">
        <v>156398</v>
      </c>
      <c r="M5" s="3">
        <v>61413</v>
      </c>
    </row>
    <row r="6" spans="1:13">
      <c r="A6" s="2" t="s">
        <v>11</v>
      </c>
      <c r="B6" s="4">
        <f>B4-B5</f>
        <v>43307</v>
      </c>
      <c r="C6" s="4">
        <f t="shared" ref="C6:M6" si="0">C4-C5</f>
        <v>62846</v>
      </c>
      <c r="D6" s="4">
        <f t="shared" si="0"/>
        <v>93758</v>
      </c>
      <c r="E6" s="4">
        <f t="shared" si="0"/>
        <v>67009</v>
      </c>
      <c r="F6" s="4">
        <f t="shared" si="0"/>
        <v>75259</v>
      </c>
      <c r="G6" s="4">
        <f t="shared" si="0"/>
        <v>18341</v>
      </c>
      <c r="H6" s="4">
        <f t="shared" si="0"/>
        <v>58130</v>
      </c>
      <c r="I6" s="4">
        <f t="shared" si="0"/>
        <v>132961</v>
      </c>
      <c r="J6" s="4">
        <f t="shared" si="0"/>
        <v>110851</v>
      </c>
      <c r="K6" s="4">
        <f t="shared" si="0"/>
        <v>114240</v>
      </c>
      <c r="L6" s="4">
        <f t="shared" si="0"/>
        <v>177350</v>
      </c>
      <c r="M6" s="4">
        <f t="shared" si="0"/>
        <v>67626</v>
      </c>
    </row>
    <row r="7" spans="1:13">
      <c r="A7" s="2" t="s">
        <v>12</v>
      </c>
      <c r="B7" s="3">
        <v>23</v>
      </c>
      <c r="C7" s="3">
        <v>43</v>
      </c>
      <c r="D7" s="3">
        <v>52</v>
      </c>
      <c r="E7" s="3">
        <v>38</v>
      </c>
      <c r="F7" s="3">
        <v>41</v>
      </c>
      <c r="G7" s="3">
        <v>11</v>
      </c>
      <c r="H7" s="3">
        <v>30</v>
      </c>
      <c r="I7" s="3">
        <v>64</v>
      </c>
      <c r="J7" s="3">
        <v>65</v>
      </c>
      <c r="K7" s="3">
        <v>66</v>
      </c>
      <c r="L7" s="3">
        <v>84</v>
      </c>
      <c r="M7" s="3">
        <v>35</v>
      </c>
    </row>
    <row r="8" spans="1:13">
      <c r="A8" s="5" t="s">
        <v>13</v>
      </c>
      <c r="B8" s="4">
        <f>B4/B7</f>
        <v>3555.608695652174</v>
      </c>
      <c r="C8" s="4">
        <f t="shared" ref="C8:M8" si="1">C4/C7</f>
        <v>2763.0697674418607</v>
      </c>
      <c r="D8" s="4">
        <f t="shared" si="1"/>
        <v>3403.0769230769229</v>
      </c>
      <c r="E8" s="4">
        <f t="shared" si="1"/>
        <v>3321.2368421052633</v>
      </c>
      <c r="F8" s="4">
        <f t="shared" si="1"/>
        <v>3438.1707317073169</v>
      </c>
      <c r="G8" s="4">
        <f t="shared" si="1"/>
        <v>3122.818181818182</v>
      </c>
      <c r="H8" s="4">
        <f t="shared" si="1"/>
        <v>3637.6666666666665</v>
      </c>
      <c r="I8" s="4">
        <f t="shared" si="1"/>
        <v>3923.578125</v>
      </c>
      <c r="J8" s="4">
        <f t="shared" si="1"/>
        <v>3232.4</v>
      </c>
      <c r="K8" s="4">
        <f t="shared" si="1"/>
        <v>3259.7727272727275</v>
      </c>
      <c r="L8" s="4">
        <f t="shared" si="1"/>
        <v>3973.1904761904761</v>
      </c>
      <c r="M8" s="4">
        <f t="shared" si="1"/>
        <v>3686.8285714285716</v>
      </c>
    </row>
    <row r="9" spans="1:13">
      <c r="A9" s="2" t="s">
        <v>14</v>
      </c>
      <c r="B9" s="3">
        <f>B6/B7</f>
        <v>1882.9130434782608</v>
      </c>
      <c r="C9" s="3">
        <f t="shared" ref="C9:M9" si="2">C6/C7</f>
        <v>1461.5348837209303</v>
      </c>
      <c r="D9" s="3">
        <f t="shared" si="2"/>
        <v>1803.0384615384614</v>
      </c>
      <c r="E9" s="3">
        <f t="shared" si="2"/>
        <v>1763.3947368421052</v>
      </c>
      <c r="F9" s="3">
        <f t="shared" si="2"/>
        <v>1835.5853658536585</v>
      </c>
      <c r="G9" s="3">
        <f t="shared" si="2"/>
        <v>1667.3636363636363</v>
      </c>
      <c r="H9" s="3">
        <f t="shared" si="2"/>
        <v>1937.6666666666667</v>
      </c>
      <c r="I9" s="3">
        <f t="shared" si="2"/>
        <v>2077.515625</v>
      </c>
      <c r="J9" s="3">
        <f t="shared" si="2"/>
        <v>1705.4</v>
      </c>
      <c r="K9" s="3">
        <f t="shared" si="2"/>
        <v>1730.909090909091</v>
      </c>
      <c r="L9" s="3">
        <f t="shared" si="2"/>
        <v>2111.3095238095239</v>
      </c>
      <c r="M9" s="3">
        <f t="shared" si="2"/>
        <v>1932.1714285714286</v>
      </c>
    </row>
  </sheetData>
  <mergeCells count="4">
    <mergeCell ref="A1:M1"/>
    <mergeCell ref="A2:A3"/>
    <mergeCell ref="B2:G2"/>
    <mergeCell ref="H2:M2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"/>
    </sheetView>
  </sheetViews>
  <sheetFormatPr defaultColWidth="8.875" defaultRowHeight="13.5"/>
  <cols>
    <col min="1" max="1" width="9.875" bestFit="1" customWidth="1"/>
    <col min="2" max="2" width="26" bestFit="1" customWidth="1"/>
    <col min="3" max="3" width="12.625" bestFit="1" customWidth="1"/>
    <col min="4" max="4" width="11.5" bestFit="1" customWidth="1"/>
    <col min="5" max="5" width="13.625" bestFit="1" customWidth="1"/>
    <col min="6" max="6" width="15.625" bestFit="1" customWidth="1"/>
    <col min="7" max="7" width="13.125" customWidth="1"/>
    <col min="8" max="8" width="13.625" bestFit="1" customWidth="1"/>
  </cols>
  <sheetData>
    <row r="1" spans="1:8" ht="14.25" thickBot="1">
      <c r="A1" s="37" t="s">
        <v>15</v>
      </c>
      <c r="B1" s="37"/>
      <c r="C1" s="37"/>
      <c r="D1" s="37"/>
      <c r="E1" s="37"/>
      <c r="F1" s="37"/>
      <c r="G1" s="37"/>
      <c r="H1" s="37"/>
    </row>
    <row r="2" spans="1:8" ht="15" customHeight="1">
      <c r="A2" s="6" t="s">
        <v>16</v>
      </c>
      <c r="B2" s="7" t="s">
        <v>17</v>
      </c>
      <c r="C2" s="7" t="s">
        <v>18</v>
      </c>
      <c r="D2" s="7" t="s">
        <v>9</v>
      </c>
      <c r="E2" s="8" t="s">
        <v>10</v>
      </c>
      <c r="F2" s="7" t="s">
        <v>19</v>
      </c>
      <c r="G2" s="7" t="s">
        <v>11</v>
      </c>
      <c r="H2" s="9" t="s">
        <v>20</v>
      </c>
    </row>
    <row r="3" spans="1:8">
      <c r="A3" s="27" t="s">
        <v>30</v>
      </c>
      <c r="B3" s="28" t="s">
        <v>31</v>
      </c>
      <c r="C3" s="10" t="s">
        <v>23</v>
      </c>
      <c r="D3" s="11">
        <v>67240</v>
      </c>
      <c r="E3" s="12">
        <v>33456</v>
      </c>
      <c r="F3" s="13">
        <f t="shared" ref="F3:F18" si="0">D3/$D$19*100</f>
        <v>11.823560959741162</v>
      </c>
      <c r="G3" s="11">
        <f t="shared" ref="G3:G18" si="1">D3-E3</f>
        <v>33784</v>
      </c>
      <c r="H3" s="14">
        <f t="shared" ref="H3:H18" si="2">G3/D3*100</f>
        <v>50.243902439024389</v>
      </c>
    </row>
    <row r="4" spans="1:8">
      <c r="A4" s="27" t="s">
        <v>26</v>
      </c>
      <c r="B4" s="28" t="s">
        <v>27</v>
      </c>
      <c r="C4" s="10" t="s">
        <v>23</v>
      </c>
      <c r="D4" s="11">
        <v>61047</v>
      </c>
      <c r="E4" s="12">
        <v>30951</v>
      </c>
      <c r="F4" s="13">
        <f t="shared" si="0"/>
        <v>10.734576530477673</v>
      </c>
      <c r="G4" s="11">
        <f t="shared" si="1"/>
        <v>30096</v>
      </c>
      <c r="H4" s="14">
        <f t="shared" si="2"/>
        <v>49.299719887955185</v>
      </c>
    </row>
    <row r="5" spans="1:8">
      <c r="A5" s="27" t="s">
        <v>21</v>
      </c>
      <c r="B5" s="28" t="s">
        <v>22</v>
      </c>
      <c r="C5" s="10" t="s">
        <v>23</v>
      </c>
      <c r="D5" s="11">
        <v>58990</v>
      </c>
      <c r="E5" s="12">
        <v>32300</v>
      </c>
      <c r="F5" s="13">
        <f t="shared" si="0"/>
        <v>10.372871222711646</v>
      </c>
      <c r="G5" s="11">
        <f t="shared" si="1"/>
        <v>26690</v>
      </c>
      <c r="H5" s="14">
        <f t="shared" si="2"/>
        <v>45.244956772334291</v>
      </c>
    </row>
    <row r="6" spans="1:8">
      <c r="A6" s="27" t="s">
        <v>24</v>
      </c>
      <c r="B6" s="28" t="s">
        <v>25</v>
      </c>
      <c r="C6" s="10" t="s">
        <v>23</v>
      </c>
      <c r="D6" s="11">
        <v>53464</v>
      </c>
      <c r="E6" s="12">
        <v>24939</v>
      </c>
      <c r="F6" s="13">
        <f t="shared" si="0"/>
        <v>9.4011728606722418</v>
      </c>
      <c r="G6" s="11">
        <f t="shared" si="1"/>
        <v>28525</v>
      </c>
      <c r="H6" s="14">
        <f t="shared" si="2"/>
        <v>53.353658536585371</v>
      </c>
    </row>
    <row r="7" spans="1:8">
      <c r="A7" s="27" t="s">
        <v>32</v>
      </c>
      <c r="B7" s="28" t="s">
        <v>33</v>
      </c>
      <c r="C7" s="10" t="s">
        <v>23</v>
      </c>
      <c r="D7" s="11">
        <v>46632</v>
      </c>
      <c r="E7" s="12">
        <v>20706</v>
      </c>
      <c r="F7" s="13">
        <f t="shared" si="0"/>
        <v>8.1998259172315571</v>
      </c>
      <c r="G7" s="11">
        <f t="shared" si="1"/>
        <v>25926</v>
      </c>
      <c r="H7" s="14">
        <f t="shared" si="2"/>
        <v>55.597014925373131</v>
      </c>
    </row>
    <row r="8" spans="1:8">
      <c r="A8" s="27" t="s">
        <v>28</v>
      </c>
      <c r="B8" s="28" t="s">
        <v>29</v>
      </c>
      <c r="C8" s="10" t="s">
        <v>23</v>
      </c>
      <c r="D8" s="11">
        <v>41912</v>
      </c>
      <c r="E8" s="12">
        <v>18252</v>
      </c>
      <c r="F8" s="13">
        <f t="shared" si="0"/>
        <v>7.3698555464704274</v>
      </c>
      <c r="G8" s="11">
        <f t="shared" si="1"/>
        <v>23660</v>
      </c>
      <c r="H8" s="14">
        <f t="shared" si="2"/>
        <v>56.451612903225815</v>
      </c>
    </row>
    <row r="9" spans="1:8">
      <c r="A9" s="27" t="s">
        <v>52</v>
      </c>
      <c r="B9" s="28" t="s">
        <v>53</v>
      </c>
      <c r="C9" s="10" t="s">
        <v>23</v>
      </c>
      <c r="D9" s="11">
        <v>34540</v>
      </c>
      <c r="E9" s="12">
        <v>16830</v>
      </c>
      <c r="F9" s="13">
        <f t="shared" si="0"/>
        <v>6.0735543656969027</v>
      </c>
      <c r="G9" s="11">
        <f t="shared" si="1"/>
        <v>17710</v>
      </c>
      <c r="H9" s="14">
        <f t="shared" si="2"/>
        <v>51.273885350318473</v>
      </c>
    </row>
    <row r="10" spans="1:8">
      <c r="A10" s="27" t="s">
        <v>42</v>
      </c>
      <c r="B10" s="28" t="s">
        <v>43</v>
      </c>
      <c r="C10" s="10" t="s">
        <v>23</v>
      </c>
      <c r="D10" s="11">
        <v>29640</v>
      </c>
      <c r="E10" s="12">
        <v>12420</v>
      </c>
      <c r="F10" s="13">
        <f t="shared" si="0"/>
        <v>5.2119325824914933</v>
      </c>
      <c r="G10" s="11">
        <f t="shared" si="1"/>
        <v>17220</v>
      </c>
      <c r="H10" s="14">
        <f t="shared" si="2"/>
        <v>58.097165991902834</v>
      </c>
    </row>
    <row r="11" spans="1:8">
      <c r="A11" s="27" t="s">
        <v>50</v>
      </c>
      <c r="B11" s="28" t="s">
        <v>51</v>
      </c>
      <c r="C11" s="10" t="s">
        <v>23</v>
      </c>
      <c r="D11" s="11">
        <v>28161</v>
      </c>
      <c r="E11" s="12">
        <v>12348</v>
      </c>
      <c r="F11" s="13">
        <f t="shared" si="0"/>
        <v>4.9518634769076568</v>
      </c>
      <c r="G11" s="11">
        <f t="shared" si="1"/>
        <v>15813</v>
      </c>
      <c r="H11" s="14">
        <f t="shared" si="2"/>
        <v>56.152125279642064</v>
      </c>
    </row>
    <row r="12" spans="1:8">
      <c r="A12" s="27" t="s">
        <v>44</v>
      </c>
      <c r="B12" s="28" t="s">
        <v>45</v>
      </c>
      <c r="C12" s="10" t="s">
        <v>23</v>
      </c>
      <c r="D12" s="11">
        <v>24650</v>
      </c>
      <c r="E12" s="12">
        <v>10904</v>
      </c>
      <c r="F12" s="13">
        <f t="shared" si="0"/>
        <v>4.3344850930639449</v>
      </c>
      <c r="G12" s="11">
        <f t="shared" si="1"/>
        <v>13746</v>
      </c>
      <c r="H12" s="14">
        <f t="shared" si="2"/>
        <v>55.764705882352942</v>
      </c>
    </row>
    <row r="13" spans="1:8">
      <c r="A13" s="27" t="s">
        <v>40</v>
      </c>
      <c r="B13" s="28" t="s">
        <v>41</v>
      </c>
      <c r="C13" s="10" t="s">
        <v>23</v>
      </c>
      <c r="D13" s="11">
        <v>23880</v>
      </c>
      <c r="E13" s="15">
        <v>9600</v>
      </c>
      <c r="F13" s="13">
        <f t="shared" si="0"/>
        <v>4.1990873842745229</v>
      </c>
      <c r="G13" s="11">
        <f t="shared" si="1"/>
        <v>14280</v>
      </c>
      <c r="H13" s="14">
        <f t="shared" si="2"/>
        <v>59.798994974874375</v>
      </c>
    </row>
    <row r="14" spans="1:8">
      <c r="A14" s="27" t="s">
        <v>46</v>
      </c>
      <c r="B14" s="28" t="s">
        <v>47</v>
      </c>
      <c r="C14" s="10" t="s">
        <v>23</v>
      </c>
      <c r="D14" s="11">
        <v>23628</v>
      </c>
      <c r="E14" s="12">
        <v>12804</v>
      </c>
      <c r="F14" s="13">
        <f t="shared" si="0"/>
        <v>4.1547754068525311</v>
      </c>
      <c r="G14" s="11">
        <f t="shared" si="1"/>
        <v>10824</v>
      </c>
      <c r="H14" s="14">
        <f t="shared" si="2"/>
        <v>45.81005586592179</v>
      </c>
    </row>
    <row r="15" spans="1:8">
      <c r="A15" s="27" t="s">
        <v>36</v>
      </c>
      <c r="B15" s="28" t="s">
        <v>37</v>
      </c>
      <c r="C15" s="10" t="s">
        <v>23</v>
      </c>
      <c r="D15" s="11">
        <v>21777</v>
      </c>
      <c r="E15" s="12">
        <v>10065</v>
      </c>
      <c r="F15" s="13">
        <f t="shared" si="0"/>
        <v>3.8292933822171813</v>
      </c>
      <c r="G15" s="11">
        <f t="shared" si="1"/>
        <v>11712</v>
      </c>
      <c r="H15" s="14">
        <f t="shared" si="2"/>
        <v>53.781512605042018</v>
      </c>
    </row>
    <row r="16" spans="1:8">
      <c r="A16" s="27" t="s">
        <v>48</v>
      </c>
      <c r="B16" s="28" t="s">
        <v>49</v>
      </c>
      <c r="C16" s="10" t="s">
        <v>23</v>
      </c>
      <c r="D16" s="11">
        <v>19942</v>
      </c>
      <c r="E16" s="12">
        <v>10856</v>
      </c>
      <c r="F16" s="13">
        <f t="shared" si="0"/>
        <v>3.5066248164657683</v>
      </c>
      <c r="G16" s="11">
        <f t="shared" si="1"/>
        <v>9086</v>
      </c>
      <c r="H16" s="14">
        <f t="shared" si="2"/>
        <v>45.562130177514796</v>
      </c>
    </row>
    <row r="17" spans="1:8">
      <c r="A17" s="27" t="s">
        <v>38</v>
      </c>
      <c r="B17" s="28" t="s">
        <v>39</v>
      </c>
      <c r="C17" s="10" t="s">
        <v>23</v>
      </c>
      <c r="D17" s="11">
        <v>17640</v>
      </c>
      <c r="E17" s="12">
        <v>7336</v>
      </c>
      <c r="F17" s="13">
        <f t="shared" si="0"/>
        <v>3.1018384195394719</v>
      </c>
      <c r="G17" s="11">
        <f t="shared" si="1"/>
        <v>10304</v>
      </c>
      <c r="H17" s="14">
        <f t="shared" si="2"/>
        <v>58.412698412698418</v>
      </c>
    </row>
    <row r="18" spans="1:8" ht="14.25" thickBot="1">
      <c r="A18" s="29" t="s">
        <v>34</v>
      </c>
      <c r="B18" s="30" t="s">
        <v>35</v>
      </c>
      <c r="C18" s="16" t="s">
        <v>23</v>
      </c>
      <c r="D18" s="17">
        <v>15552</v>
      </c>
      <c r="E18" s="18">
        <v>7182</v>
      </c>
      <c r="F18" s="19">
        <f t="shared" si="0"/>
        <v>2.7346820351858203</v>
      </c>
      <c r="G18" s="17">
        <f t="shared" si="1"/>
        <v>8370</v>
      </c>
      <c r="H18" s="20">
        <f t="shared" si="2"/>
        <v>53.819444444444443</v>
      </c>
    </row>
    <row r="19" spans="1:8" ht="15" customHeight="1" thickTop="1" thickBot="1">
      <c r="A19" s="21"/>
      <c r="B19" s="22"/>
      <c r="C19" s="22"/>
      <c r="D19" s="23">
        <f t="shared" ref="D19:E19" si="3">SUM(D3:D18)</f>
        <v>568695</v>
      </c>
      <c r="E19" s="24">
        <f t="shared" si="3"/>
        <v>270949</v>
      </c>
      <c r="F19" s="25">
        <f t="shared" ref="F19" si="4">D19/$D$19*100</f>
        <v>100</v>
      </c>
      <c r="G19" s="23">
        <f t="shared" ref="G19" si="5">D19-E19</f>
        <v>297746</v>
      </c>
      <c r="H19" s="26">
        <f t="shared" ref="H19" si="6">G19/D19*100</f>
        <v>52.356008053526061</v>
      </c>
    </row>
  </sheetData>
  <sortState ref="A3:H18">
    <sortCondition descending="1" ref="D3:D18"/>
  </sortState>
  <mergeCells count="1">
    <mergeCell ref="A1:H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商品別販売管理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2015-09-01T06:40:34Z</dcterms:created>
  <dcterms:modified xsi:type="dcterms:W3CDTF">2015-10-23T01:30:58Z</dcterms:modified>
</cp:coreProperties>
</file>