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.fomtkss090\Documents\日商PC データ活用2級 Excel2013\模擬試験（完成）\"/>
    </mc:Choice>
  </mc:AlternateContent>
  <bookViews>
    <workbookView xWindow="-15" yWindow="-15" windowWidth="7680" windowHeight="8580" tabRatio="792"/>
  </bookViews>
  <sheets>
    <sheet name="各シートについて" sheetId="4" r:id="rId1"/>
    <sheet name="Sheet1" sheetId="5" r:id="rId2"/>
    <sheet name="Sheet2" sheetId="6" r:id="rId3"/>
    <sheet name="2015年６月実績" sheetId="1" r:id="rId4"/>
    <sheet name="商品マスター" sheetId="2" r:id="rId5"/>
    <sheet name="2014年6月売上集計" sheetId="3" r:id="rId6"/>
  </sheets>
  <definedNames>
    <definedName name="_xlnm._FilterDatabase" localSheetId="3" hidden="1">'2015年６月実績'!$A$1:$H$304</definedName>
  </definedNames>
  <calcPr calcId="152511"/>
  <pivotCaches>
    <pivotCache cacheId="0" r:id="rId7"/>
  </pivotCaches>
</workbook>
</file>

<file path=xl/calcChain.xml><?xml version="1.0" encoding="utf-8"?>
<calcChain xmlns="http://schemas.openxmlformats.org/spreadsheetml/2006/main">
  <c r="I3" i="1" l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I271" i="1"/>
  <c r="J271" i="1"/>
  <c r="I272" i="1"/>
  <c r="J272" i="1"/>
  <c r="I273" i="1"/>
  <c r="J273" i="1"/>
  <c r="I274" i="1"/>
  <c r="J274" i="1"/>
  <c r="I275" i="1"/>
  <c r="J275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294" i="1"/>
  <c r="J294" i="1"/>
  <c r="I295" i="1"/>
  <c r="J295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J2" i="1"/>
  <c r="I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2" i="1"/>
  <c r="C3" i="1"/>
  <c r="D3" i="1"/>
  <c r="E3" i="1"/>
  <c r="F3" i="1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C9" i="1"/>
  <c r="D9" i="1"/>
  <c r="E9" i="1"/>
  <c r="F9" i="1"/>
  <c r="C10" i="1"/>
  <c r="D10" i="1"/>
  <c r="E10" i="1"/>
  <c r="F10" i="1"/>
  <c r="C11" i="1"/>
  <c r="D11" i="1"/>
  <c r="E11" i="1"/>
  <c r="F11" i="1"/>
  <c r="C12" i="1"/>
  <c r="D12" i="1"/>
  <c r="E12" i="1"/>
  <c r="F12" i="1"/>
  <c r="C13" i="1"/>
  <c r="D13" i="1"/>
  <c r="E13" i="1"/>
  <c r="F13" i="1"/>
  <c r="C14" i="1"/>
  <c r="D14" i="1"/>
  <c r="E14" i="1"/>
  <c r="F14" i="1"/>
  <c r="C15" i="1"/>
  <c r="D15" i="1"/>
  <c r="E15" i="1"/>
  <c r="F15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24" i="1"/>
  <c r="D24" i="1"/>
  <c r="E24" i="1"/>
  <c r="F24" i="1"/>
  <c r="C25" i="1"/>
  <c r="D25" i="1"/>
  <c r="E25" i="1"/>
  <c r="F25" i="1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C41" i="1"/>
  <c r="D41" i="1"/>
  <c r="E41" i="1"/>
  <c r="F41" i="1"/>
  <c r="C42" i="1"/>
  <c r="D42" i="1"/>
  <c r="E42" i="1"/>
  <c r="F42" i="1"/>
  <c r="C43" i="1"/>
  <c r="D43" i="1"/>
  <c r="E43" i="1"/>
  <c r="F43" i="1"/>
  <c r="C44" i="1"/>
  <c r="D44" i="1"/>
  <c r="E44" i="1"/>
  <c r="F44" i="1"/>
  <c r="C45" i="1"/>
  <c r="D45" i="1"/>
  <c r="E45" i="1"/>
  <c r="F45" i="1"/>
  <c r="C46" i="1"/>
  <c r="D46" i="1"/>
  <c r="E46" i="1"/>
  <c r="F46" i="1"/>
  <c r="C47" i="1"/>
  <c r="D47" i="1"/>
  <c r="E47" i="1"/>
  <c r="F47" i="1"/>
  <c r="C48" i="1"/>
  <c r="D48" i="1"/>
  <c r="E48" i="1"/>
  <c r="F48" i="1"/>
  <c r="C49" i="1"/>
  <c r="D49" i="1"/>
  <c r="E49" i="1"/>
  <c r="F49" i="1"/>
  <c r="C50" i="1"/>
  <c r="D50" i="1"/>
  <c r="E50" i="1"/>
  <c r="F50" i="1"/>
  <c r="C51" i="1"/>
  <c r="D51" i="1"/>
  <c r="E51" i="1"/>
  <c r="F51" i="1"/>
  <c r="C52" i="1"/>
  <c r="D52" i="1"/>
  <c r="E52" i="1"/>
  <c r="F52" i="1"/>
  <c r="C53" i="1"/>
  <c r="D53" i="1"/>
  <c r="E53" i="1"/>
  <c r="F53" i="1"/>
  <c r="C54" i="1"/>
  <c r="D54" i="1"/>
  <c r="E54" i="1"/>
  <c r="F54" i="1"/>
  <c r="C55" i="1"/>
  <c r="D55" i="1"/>
  <c r="E55" i="1"/>
  <c r="F55" i="1"/>
  <c r="C56" i="1"/>
  <c r="D56" i="1"/>
  <c r="E56" i="1"/>
  <c r="F56" i="1"/>
  <c r="C57" i="1"/>
  <c r="D57" i="1"/>
  <c r="E57" i="1"/>
  <c r="F57" i="1"/>
  <c r="C58" i="1"/>
  <c r="D58" i="1"/>
  <c r="E58" i="1"/>
  <c r="F58" i="1"/>
  <c r="C59" i="1"/>
  <c r="D59" i="1"/>
  <c r="E59" i="1"/>
  <c r="F59" i="1"/>
  <c r="C60" i="1"/>
  <c r="D60" i="1"/>
  <c r="E60" i="1"/>
  <c r="F60" i="1"/>
  <c r="C61" i="1"/>
  <c r="D61" i="1"/>
  <c r="E61" i="1"/>
  <c r="F61" i="1"/>
  <c r="C62" i="1"/>
  <c r="D62" i="1"/>
  <c r="E62" i="1"/>
  <c r="F62" i="1"/>
  <c r="C63" i="1"/>
  <c r="D63" i="1"/>
  <c r="E63" i="1"/>
  <c r="F63" i="1"/>
  <c r="C64" i="1"/>
  <c r="D64" i="1"/>
  <c r="E64" i="1"/>
  <c r="F64" i="1"/>
  <c r="C65" i="1"/>
  <c r="D65" i="1"/>
  <c r="E65" i="1"/>
  <c r="F65" i="1"/>
  <c r="C66" i="1"/>
  <c r="D66" i="1"/>
  <c r="E66" i="1"/>
  <c r="F66" i="1"/>
  <c r="C67" i="1"/>
  <c r="D67" i="1"/>
  <c r="E67" i="1"/>
  <c r="F67" i="1"/>
  <c r="C68" i="1"/>
  <c r="D68" i="1"/>
  <c r="E68" i="1"/>
  <c r="F68" i="1"/>
  <c r="C69" i="1"/>
  <c r="D69" i="1"/>
  <c r="E69" i="1"/>
  <c r="F69" i="1"/>
  <c r="C70" i="1"/>
  <c r="D70" i="1"/>
  <c r="E70" i="1"/>
  <c r="F70" i="1"/>
  <c r="C71" i="1"/>
  <c r="D71" i="1"/>
  <c r="E71" i="1"/>
  <c r="F71" i="1"/>
  <c r="C72" i="1"/>
  <c r="D72" i="1"/>
  <c r="E72" i="1"/>
  <c r="F72" i="1"/>
  <c r="C73" i="1"/>
  <c r="D73" i="1"/>
  <c r="E73" i="1"/>
  <c r="F73" i="1"/>
  <c r="C74" i="1"/>
  <c r="D74" i="1"/>
  <c r="E74" i="1"/>
  <c r="F74" i="1"/>
  <c r="C75" i="1"/>
  <c r="D75" i="1"/>
  <c r="E75" i="1"/>
  <c r="F75" i="1"/>
  <c r="C76" i="1"/>
  <c r="D76" i="1"/>
  <c r="E76" i="1"/>
  <c r="F76" i="1"/>
  <c r="C77" i="1"/>
  <c r="D77" i="1"/>
  <c r="E77" i="1"/>
  <c r="F77" i="1"/>
  <c r="C78" i="1"/>
  <c r="D78" i="1"/>
  <c r="E78" i="1"/>
  <c r="F78" i="1"/>
  <c r="C79" i="1"/>
  <c r="D79" i="1"/>
  <c r="E79" i="1"/>
  <c r="F79" i="1"/>
  <c r="C80" i="1"/>
  <c r="D80" i="1"/>
  <c r="E80" i="1"/>
  <c r="F80" i="1"/>
  <c r="C81" i="1"/>
  <c r="D81" i="1"/>
  <c r="E81" i="1"/>
  <c r="F81" i="1"/>
  <c r="C82" i="1"/>
  <c r="D82" i="1"/>
  <c r="E82" i="1"/>
  <c r="F82" i="1"/>
  <c r="C83" i="1"/>
  <c r="D83" i="1"/>
  <c r="E83" i="1"/>
  <c r="F83" i="1"/>
  <c r="C84" i="1"/>
  <c r="D84" i="1"/>
  <c r="E84" i="1"/>
  <c r="F84" i="1"/>
  <c r="C85" i="1"/>
  <c r="D85" i="1"/>
  <c r="E85" i="1"/>
  <c r="F85" i="1"/>
  <c r="C86" i="1"/>
  <c r="D86" i="1"/>
  <c r="E86" i="1"/>
  <c r="F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C91" i="1"/>
  <c r="D91" i="1"/>
  <c r="E91" i="1"/>
  <c r="F91" i="1"/>
  <c r="C92" i="1"/>
  <c r="D92" i="1"/>
  <c r="E92" i="1"/>
  <c r="F92" i="1"/>
  <c r="C93" i="1"/>
  <c r="D93" i="1"/>
  <c r="E93" i="1"/>
  <c r="F93" i="1"/>
  <c r="C94" i="1"/>
  <c r="D94" i="1"/>
  <c r="E94" i="1"/>
  <c r="F94" i="1"/>
  <c r="C95" i="1"/>
  <c r="D95" i="1"/>
  <c r="E95" i="1"/>
  <c r="F95" i="1"/>
  <c r="C96" i="1"/>
  <c r="D96" i="1"/>
  <c r="E96" i="1"/>
  <c r="F96" i="1"/>
  <c r="C97" i="1"/>
  <c r="D97" i="1"/>
  <c r="E97" i="1"/>
  <c r="F97" i="1"/>
  <c r="C98" i="1"/>
  <c r="D98" i="1"/>
  <c r="E98" i="1"/>
  <c r="F98" i="1"/>
  <c r="C99" i="1"/>
  <c r="D99" i="1"/>
  <c r="E99" i="1"/>
  <c r="F99" i="1"/>
  <c r="C100" i="1"/>
  <c r="D100" i="1"/>
  <c r="E100" i="1"/>
  <c r="F100" i="1"/>
  <c r="C101" i="1"/>
  <c r="D101" i="1"/>
  <c r="E101" i="1"/>
  <c r="F101" i="1"/>
  <c r="C102" i="1"/>
  <c r="D102" i="1"/>
  <c r="E102" i="1"/>
  <c r="F102" i="1"/>
  <c r="C103" i="1"/>
  <c r="D103" i="1"/>
  <c r="E103" i="1"/>
  <c r="F103" i="1"/>
  <c r="C104" i="1"/>
  <c r="D104" i="1"/>
  <c r="E104" i="1"/>
  <c r="F104" i="1"/>
  <c r="C105" i="1"/>
  <c r="D105" i="1"/>
  <c r="E105" i="1"/>
  <c r="F105" i="1"/>
  <c r="C106" i="1"/>
  <c r="D106" i="1"/>
  <c r="E106" i="1"/>
  <c r="F106" i="1"/>
  <c r="C107" i="1"/>
  <c r="D107" i="1"/>
  <c r="E107" i="1"/>
  <c r="F107" i="1"/>
  <c r="C108" i="1"/>
  <c r="D108" i="1"/>
  <c r="E108" i="1"/>
  <c r="F108" i="1"/>
  <c r="C109" i="1"/>
  <c r="D109" i="1"/>
  <c r="E109" i="1"/>
  <c r="F109" i="1"/>
  <c r="C110" i="1"/>
  <c r="D110" i="1"/>
  <c r="E110" i="1"/>
  <c r="F110" i="1"/>
  <c r="C111" i="1"/>
  <c r="D111" i="1"/>
  <c r="E111" i="1"/>
  <c r="F111" i="1"/>
  <c r="C112" i="1"/>
  <c r="D112" i="1"/>
  <c r="E112" i="1"/>
  <c r="F112" i="1"/>
  <c r="C113" i="1"/>
  <c r="D113" i="1"/>
  <c r="E113" i="1"/>
  <c r="F113" i="1"/>
  <c r="C114" i="1"/>
  <c r="D114" i="1"/>
  <c r="E114" i="1"/>
  <c r="F114" i="1"/>
  <c r="C115" i="1"/>
  <c r="D115" i="1"/>
  <c r="E115" i="1"/>
  <c r="F115" i="1"/>
  <c r="C116" i="1"/>
  <c r="D116" i="1"/>
  <c r="E116" i="1"/>
  <c r="F116" i="1"/>
  <c r="C117" i="1"/>
  <c r="D117" i="1"/>
  <c r="E117" i="1"/>
  <c r="F117" i="1"/>
  <c r="C118" i="1"/>
  <c r="D118" i="1"/>
  <c r="E118" i="1"/>
  <c r="F118" i="1"/>
  <c r="C119" i="1"/>
  <c r="D119" i="1"/>
  <c r="E119" i="1"/>
  <c r="F119" i="1"/>
  <c r="C120" i="1"/>
  <c r="D120" i="1"/>
  <c r="E120" i="1"/>
  <c r="F120" i="1"/>
  <c r="C121" i="1"/>
  <c r="D121" i="1"/>
  <c r="E121" i="1"/>
  <c r="F121" i="1"/>
  <c r="C122" i="1"/>
  <c r="D122" i="1"/>
  <c r="E122" i="1"/>
  <c r="F122" i="1"/>
  <c r="C123" i="1"/>
  <c r="D123" i="1"/>
  <c r="E123" i="1"/>
  <c r="F123" i="1"/>
  <c r="C124" i="1"/>
  <c r="D124" i="1"/>
  <c r="E124" i="1"/>
  <c r="F124" i="1"/>
  <c r="C125" i="1"/>
  <c r="D125" i="1"/>
  <c r="E125" i="1"/>
  <c r="F125" i="1"/>
  <c r="C126" i="1"/>
  <c r="D126" i="1"/>
  <c r="E126" i="1"/>
  <c r="F126" i="1"/>
  <c r="C127" i="1"/>
  <c r="D127" i="1"/>
  <c r="E127" i="1"/>
  <c r="F127" i="1"/>
  <c r="C128" i="1"/>
  <c r="D128" i="1"/>
  <c r="E128" i="1"/>
  <c r="F128" i="1"/>
  <c r="C129" i="1"/>
  <c r="D129" i="1"/>
  <c r="E129" i="1"/>
  <c r="F129" i="1"/>
  <c r="C130" i="1"/>
  <c r="D130" i="1"/>
  <c r="E130" i="1"/>
  <c r="F130" i="1"/>
  <c r="C131" i="1"/>
  <c r="D131" i="1"/>
  <c r="E131" i="1"/>
  <c r="F131" i="1"/>
  <c r="C132" i="1"/>
  <c r="D132" i="1"/>
  <c r="E132" i="1"/>
  <c r="F132" i="1"/>
  <c r="C133" i="1"/>
  <c r="D133" i="1"/>
  <c r="E133" i="1"/>
  <c r="F133" i="1"/>
  <c r="C134" i="1"/>
  <c r="D134" i="1"/>
  <c r="E134" i="1"/>
  <c r="F134" i="1"/>
  <c r="C135" i="1"/>
  <c r="D135" i="1"/>
  <c r="E135" i="1"/>
  <c r="F135" i="1"/>
  <c r="C136" i="1"/>
  <c r="D136" i="1"/>
  <c r="E136" i="1"/>
  <c r="F136" i="1"/>
  <c r="C137" i="1"/>
  <c r="D137" i="1"/>
  <c r="E137" i="1"/>
  <c r="F137" i="1"/>
  <c r="C138" i="1"/>
  <c r="D138" i="1"/>
  <c r="E138" i="1"/>
  <c r="F138" i="1"/>
  <c r="C139" i="1"/>
  <c r="D139" i="1"/>
  <c r="E139" i="1"/>
  <c r="F139" i="1"/>
  <c r="C140" i="1"/>
  <c r="D140" i="1"/>
  <c r="E140" i="1"/>
  <c r="F140" i="1"/>
  <c r="C141" i="1"/>
  <c r="D141" i="1"/>
  <c r="E141" i="1"/>
  <c r="F141" i="1"/>
  <c r="C142" i="1"/>
  <c r="D142" i="1"/>
  <c r="E142" i="1"/>
  <c r="F142" i="1"/>
  <c r="C143" i="1"/>
  <c r="D143" i="1"/>
  <c r="E143" i="1"/>
  <c r="F143" i="1"/>
  <c r="C144" i="1"/>
  <c r="D144" i="1"/>
  <c r="E144" i="1"/>
  <c r="F144" i="1"/>
  <c r="C145" i="1"/>
  <c r="D145" i="1"/>
  <c r="E145" i="1"/>
  <c r="F145" i="1"/>
  <c r="C146" i="1"/>
  <c r="D146" i="1"/>
  <c r="E146" i="1"/>
  <c r="F146" i="1"/>
  <c r="C147" i="1"/>
  <c r="D147" i="1"/>
  <c r="E147" i="1"/>
  <c r="F147" i="1"/>
  <c r="C148" i="1"/>
  <c r="D148" i="1"/>
  <c r="E148" i="1"/>
  <c r="F148" i="1"/>
  <c r="C149" i="1"/>
  <c r="D149" i="1"/>
  <c r="E149" i="1"/>
  <c r="F149" i="1"/>
  <c r="C150" i="1"/>
  <c r="D150" i="1"/>
  <c r="E150" i="1"/>
  <c r="F150" i="1"/>
  <c r="C151" i="1"/>
  <c r="D151" i="1"/>
  <c r="E151" i="1"/>
  <c r="F151" i="1"/>
  <c r="C152" i="1"/>
  <c r="D152" i="1"/>
  <c r="E152" i="1"/>
  <c r="F152" i="1"/>
  <c r="C153" i="1"/>
  <c r="D153" i="1"/>
  <c r="E153" i="1"/>
  <c r="F153" i="1"/>
  <c r="C154" i="1"/>
  <c r="D154" i="1"/>
  <c r="E154" i="1"/>
  <c r="F154" i="1"/>
  <c r="C155" i="1"/>
  <c r="D155" i="1"/>
  <c r="E155" i="1"/>
  <c r="F155" i="1"/>
  <c r="C156" i="1"/>
  <c r="D156" i="1"/>
  <c r="E156" i="1"/>
  <c r="F156" i="1"/>
  <c r="C157" i="1"/>
  <c r="D157" i="1"/>
  <c r="E157" i="1"/>
  <c r="F157" i="1"/>
  <c r="C158" i="1"/>
  <c r="D158" i="1"/>
  <c r="E158" i="1"/>
  <c r="F158" i="1"/>
  <c r="C159" i="1"/>
  <c r="D159" i="1"/>
  <c r="E159" i="1"/>
  <c r="F159" i="1"/>
  <c r="C160" i="1"/>
  <c r="D160" i="1"/>
  <c r="E160" i="1"/>
  <c r="F160" i="1"/>
  <c r="C161" i="1"/>
  <c r="D161" i="1"/>
  <c r="E161" i="1"/>
  <c r="F161" i="1"/>
  <c r="C162" i="1"/>
  <c r="D162" i="1"/>
  <c r="E162" i="1"/>
  <c r="F162" i="1"/>
  <c r="C163" i="1"/>
  <c r="D163" i="1"/>
  <c r="E163" i="1"/>
  <c r="F163" i="1"/>
  <c r="C164" i="1"/>
  <c r="D164" i="1"/>
  <c r="E164" i="1"/>
  <c r="F164" i="1"/>
  <c r="C165" i="1"/>
  <c r="D165" i="1"/>
  <c r="E165" i="1"/>
  <c r="F165" i="1"/>
  <c r="C166" i="1"/>
  <c r="D166" i="1"/>
  <c r="E166" i="1"/>
  <c r="F166" i="1"/>
  <c r="C167" i="1"/>
  <c r="D167" i="1"/>
  <c r="E167" i="1"/>
  <c r="F167" i="1"/>
  <c r="C168" i="1"/>
  <c r="D168" i="1"/>
  <c r="E168" i="1"/>
  <c r="F168" i="1"/>
  <c r="C169" i="1"/>
  <c r="D169" i="1"/>
  <c r="E169" i="1"/>
  <c r="F169" i="1"/>
  <c r="C170" i="1"/>
  <c r="D170" i="1"/>
  <c r="E170" i="1"/>
  <c r="F170" i="1"/>
  <c r="C171" i="1"/>
  <c r="D171" i="1"/>
  <c r="E171" i="1"/>
  <c r="F171" i="1"/>
  <c r="C172" i="1"/>
  <c r="D172" i="1"/>
  <c r="E172" i="1"/>
  <c r="F172" i="1"/>
  <c r="C173" i="1"/>
  <c r="D173" i="1"/>
  <c r="E173" i="1"/>
  <c r="F173" i="1"/>
  <c r="C174" i="1"/>
  <c r="D174" i="1"/>
  <c r="E174" i="1"/>
  <c r="F174" i="1"/>
  <c r="C175" i="1"/>
  <c r="D175" i="1"/>
  <c r="E175" i="1"/>
  <c r="F175" i="1"/>
  <c r="C176" i="1"/>
  <c r="D176" i="1"/>
  <c r="E176" i="1"/>
  <c r="F176" i="1"/>
  <c r="C177" i="1"/>
  <c r="D177" i="1"/>
  <c r="E177" i="1"/>
  <c r="F177" i="1"/>
  <c r="C178" i="1"/>
  <c r="D178" i="1"/>
  <c r="E178" i="1"/>
  <c r="F178" i="1"/>
  <c r="C179" i="1"/>
  <c r="D179" i="1"/>
  <c r="E179" i="1"/>
  <c r="F179" i="1"/>
  <c r="C180" i="1"/>
  <c r="D180" i="1"/>
  <c r="E180" i="1"/>
  <c r="F180" i="1"/>
  <c r="C181" i="1"/>
  <c r="D181" i="1"/>
  <c r="E181" i="1"/>
  <c r="F181" i="1"/>
  <c r="C182" i="1"/>
  <c r="D182" i="1"/>
  <c r="E182" i="1"/>
  <c r="F182" i="1"/>
  <c r="C183" i="1"/>
  <c r="D183" i="1"/>
  <c r="E183" i="1"/>
  <c r="F183" i="1"/>
  <c r="C184" i="1"/>
  <c r="D184" i="1"/>
  <c r="E184" i="1"/>
  <c r="F184" i="1"/>
  <c r="C185" i="1"/>
  <c r="D185" i="1"/>
  <c r="E185" i="1"/>
  <c r="F185" i="1"/>
  <c r="C186" i="1"/>
  <c r="D186" i="1"/>
  <c r="E186" i="1"/>
  <c r="F186" i="1"/>
  <c r="C187" i="1"/>
  <c r="D187" i="1"/>
  <c r="E187" i="1"/>
  <c r="F187" i="1"/>
  <c r="C188" i="1"/>
  <c r="D188" i="1"/>
  <c r="E188" i="1"/>
  <c r="F188" i="1"/>
  <c r="C189" i="1"/>
  <c r="D189" i="1"/>
  <c r="E189" i="1"/>
  <c r="F189" i="1"/>
  <c r="C190" i="1"/>
  <c r="D190" i="1"/>
  <c r="E190" i="1"/>
  <c r="F190" i="1"/>
  <c r="C191" i="1"/>
  <c r="D191" i="1"/>
  <c r="E191" i="1"/>
  <c r="F191" i="1"/>
  <c r="C192" i="1"/>
  <c r="D192" i="1"/>
  <c r="E192" i="1"/>
  <c r="F192" i="1"/>
  <c r="C193" i="1"/>
  <c r="D193" i="1"/>
  <c r="E193" i="1"/>
  <c r="F193" i="1"/>
  <c r="C194" i="1"/>
  <c r="D194" i="1"/>
  <c r="E194" i="1"/>
  <c r="F194" i="1"/>
  <c r="C195" i="1"/>
  <c r="D195" i="1"/>
  <c r="E195" i="1"/>
  <c r="F195" i="1"/>
  <c r="C196" i="1"/>
  <c r="D196" i="1"/>
  <c r="E196" i="1"/>
  <c r="F196" i="1"/>
  <c r="C197" i="1"/>
  <c r="D197" i="1"/>
  <c r="E197" i="1"/>
  <c r="F197" i="1"/>
  <c r="C198" i="1"/>
  <c r="D198" i="1"/>
  <c r="E198" i="1"/>
  <c r="F198" i="1"/>
  <c r="C199" i="1"/>
  <c r="D199" i="1"/>
  <c r="E199" i="1"/>
  <c r="F199" i="1"/>
  <c r="C200" i="1"/>
  <c r="D200" i="1"/>
  <c r="E200" i="1"/>
  <c r="F200" i="1"/>
  <c r="C201" i="1"/>
  <c r="D201" i="1"/>
  <c r="E201" i="1"/>
  <c r="F201" i="1"/>
  <c r="C202" i="1"/>
  <c r="D202" i="1"/>
  <c r="E202" i="1"/>
  <c r="F202" i="1"/>
  <c r="C203" i="1"/>
  <c r="D203" i="1"/>
  <c r="E203" i="1"/>
  <c r="F203" i="1"/>
  <c r="C204" i="1"/>
  <c r="D204" i="1"/>
  <c r="E204" i="1"/>
  <c r="F204" i="1"/>
  <c r="C205" i="1"/>
  <c r="D205" i="1"/>
  <c r="E205" i="1"/>
  <c r="F205" i="1"/>
  <c r="C206" i="1"/>
  <c r="D206" i="1"/>
  <c r="E206" i="1"/>
  <c r="F206" i="1"/>
  <c r="C207" i="1"/>
  <c r="D207" i="1"/>
  <c r="E207" i="1"/>
  <c r="F207" i="1"/>
  <c r="C208" i="1"/>
  <c r="D208" i="1"/>
  <c r="E208" i="1"/>
  <c r="F208" i="1"/>
  <c r="C209" i="1"/>
  <c r="D209" i="1"/>
  <c r="E209" i="1"/>
  <c r="F209" i="1"/>
  <c r="C210" i="1"/>
  <c r="D210" i="1"/>
  <c r="E210" i="1"/>
  <c r="F210" i="1"/>
  <c r="C211" i="1"/>
  <c r="D211" i="1"/>
  <c r="E211" i="1"/>
  <c r="F211" i="1"/>
  <c r="C212" i="1"/>
  <c r="D212" i="1"/>
  <c r="E212" i="1"/>
  <c r="F212" i="1"/>
  <c r="C213" i="1"/>
  <c r="D213" i="1"/>
  <c r="E213" i="1"/>
  <c r="F213" i="1"/>
  <c r="C214" i="1"/>
  <c r="D214" i="1"/>
  <c r="E214" i="1"/>
  <c r="F214" i="1"/>
  <c r="C215" i="1"/>
  <c r="D215" i="1"/>
  <c r="E215" i="1"/>
  <c r="F215" i="1"/>
  <c r="C216" i="1"/>
  <c r="D216" i="1"/>
  <c r="E216" i="1"/>
  <c r="F216" i="1"/>
  <c r="C217" i="1"/>
  <c r="D217" i="1"/>
  <c r="E217" i="1"/>
  <c r="F217" i="1"/>
  <c r="C218" i="1"/>
  <c r="D218" i="1"/>
  <c r="E218" i="1"/>
  <c r="F218" i="1"/>
  <c r="C219" i="1"/>
  <c r="D219" i="1"/>
  <c r="E219" i="1"/>
  <c r="F219" i="1"/>
  <c r="C220" i="1"/>
  <c r="D220" i="1"/>
  <c r="E220" i="1"/>
  <c r="F220" i="1"/>
  <c r="C221" i="1"/>
  <c r="D221" i="1"/>
  <c r="E221" i="1"/>
  <c r="F221" i="1"/>
  <c r="C222" i="1"/>
  <c r="D222" i="1"/>
  <c r="E222" i="1"/>
  <c r="F222" i="1"/>
  <c r="C223" i="1"/>
  <c r="D223" i="1"/>
  <c r="E223" i="1"/>
  <c r="F223" i="1"/>
  <c r="C224" i="1"/>
  <c r="D224" i="1"/>
  <c r="E224" i="1"/>
  <c r="F224" i="1"/>
  <c r="C225" i="1"/>
  <c r="D225" i="1"/>
  <c r="E225" i="1"/>
  <c r="F225" i="1"/>
  <c r="C226" i="1"/>
  <c r="D226" i="1"/>
  <c r="E226" i="1"/>
  <c r="F226" i="1"/>
  <c r="C227" i="1"/>
  <c r="D227" i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C236" i="1"/>
  <c r="D236" i="1"/>
  <c r="E236" i="1"/>
  <c r="F236" i="1"/>
  <c r="C237" i="1"/>
  <c r="D237" i="1"/>
  <c r="E237" i="1"/>
  <c r="F237" i="1"/>
  <c r="C238" i="1"/>
  <c r="D238" i="1"/>
  <c r="E238" i="1"/>
  <c r="F238" i="1"/>
  <c r="C239" i="1"/>
  <c r="D239" i="1"/>
  <c r="E239" i="1"/>
  <c r="F239" i="1"/>
  <c r="C240" i="1"/>
  <c r="D240" i="1"/>
  <c r="E240" i="1"/>
  <c r="F240" i="1"/>
  <c r="C241" i="1"/>
  <c r="D241" i="1"/>
  <c r="E241" i="1"/>
  <c r="F241" i="1"/>
  <c r="C242" i="1"/>
  <c r="D242" i="1"/>
  <c r="E242" i="1"/>
  <c r="F242" i="1"/>
  <c r="C243" i="1"/>
  <c r="D243" i="1"/>
  <c r="E243" i="1"/>
  <c r="F243" i="1"/>
  <c r="C244" i="1"/>
  <c r="D244" i="1"/>
  <c r="E244" i="1"/>
  <c r="F244" i="1"/>
  <c r="C245" i="1"/>
  <c r="D245" i="1"/>
  <c r="E245" i="1"/>
  <c r="F245" i="1"/>
  <c r="C246" i="1"/>
  <c r="D246" i="1"/>
  <c r="E246" i="1"/>
  <c r="F246" i="1"/>
  <c r="C247" i="1"/>
  <c r="D247" i="1"/>
  <c r="E247" i="1"/>
  <c r="F247" i="1"/>
  <c r="C248" i="1"/>
  <c r="D248" i="1"/>
  <c r="E248" i="1"/>
  <c r="F248" i="1"/>
  <c r="C249" i="1"/>
  <c r="D249" i="1"/>
  <c r="E249" i="1"/>
  <c r="F249" i="1"/>
  <c r="C250" i="1"/>
  <c r="D250" i="1"/>
  <c r="E250" i="1"/>
  <c r="F250" i="1"/>
  <c r="C251" i="1"/>
  <c r="D251" i="1"/>
  <c r="E251" i="1"/>
  <c r="F251" i="1"/>
  <c r="C252" i="1"/>
  <c r="D252" i="1"/>
  <c r="E252" i="1"/>
  <c r="F252" i="1"/>
  <c r="C253" i="1"/>
  <c r="D253" i="1"/>
  <c r="E253" i="1"/>
  <c r="F253" i="1"/>
  <c r="C254" i="1"/>
  <c r="D254" i="1"/>
  <c r="E254" i="1"/>
  <c r="F254" i="1"/>
  <c r="C255" i="1"/>
  <c r="D255" i="1"/>
  <c r="E255" i="1"/>
  <c r="F255" i="1"/>
  <c r="C256" i="1"/>
  <c r="D256" i="1"/>
  <c r="E256" i="1"/>
  <c r="F256" i="1"/>
  <c r="C257" i="1"/>
  <c r="D257" i="1"/>
  <c r="E257" i="1"/>
  <c r="F257" i="1"/>
  <c r="C258" i="1"/>
  <c r="D258" i="1"/>
  <c r="E258" i="1"/>
  <c r="F258" i="1"/>
  <c r="C259" i="1"/>
  <c r="D259" i="1"/>
  <c r="E259" i="1"/>
  <c r="F259" i="1"/>
  <c r="C260" i="1"/>
  <c r="D260" i="1"/>
  <c r="E260" i="1"/>
  <c r="F260" i="1"/>
  <c r="C261" i="1"/>
  <c r="D261" i="1"/>
  <c r="E261" i="1"/>
  <c r="F261" i="1"/>
  <c r="C262" i="1"/>
  <c r="D262" i="1"/>
  <c r="E262" i="1"/>
  <c r="F262" i="1"/>
  <c r="C263" i="1"/>
  <c r="D263" i="1"/>
  <c r="E263" i="1"/>
  <c r="F263" i="1"/>
  <c r="C264" i="1"/>
  <c r="D264" i="1"/>
  <c r="E264" i="1"/>
  <c r="F264" i="1"/>
  <c r="C265" i="1"/>
  <c r="D265" i="1"/>
  <c r="E265" i="1"/>
  <c r="F265" i="1"/>
  <c r="C266" i="1"/>
  <c r="D266" i="1"/>
  <c r="E266" i="1"/>
  <c r="F266" i="1"/>
  <c r="C267" i="1"/>
  <c r="D267" i="1"/>
  <c r="E267" i="1"/>
  <c r="F267" i="1"/>
  <c r="C268" i="1"/>
  <c r="D268" i="1"/>
  <c r="E268" i="1"/>
  <c r="F268" i="1"/>
  <c r="C269" i="1"/>
  <c r="D269" i="1"/>
  <c r="E269" i="1"/>
  <c r="F269" i="1"/>
  <c r="C270" i="1"/>
  <c r="D270" i="1"/>
  <c r="E270" i="1"/>
  <c r="F270" i="1"/>
  <c r="C271" i="1"/>
  <c r="D271" i="1"/>
  <c r="E271" i="1"/>
  <c r="F271" i="1"/>
  <c r="C272" i="1"/>
  <c r="D272" i="1"/>
  <c r="E272" i="1"/>
  <c r="F272" i="1"/>
  <c r="C273" i="1"/>
  <c r="D273" i="1"/>
  <c r="E273" i="1"/>
  <c r="F273" i="1"/>
  <c r="C274" i="1"/>
  <c r="D274" i="1"/>
  <c r="E274" i="1"/>
  <c r="F274" i="1"/>
  <c r="C275" i="1"/>
  <c r="D275" i="1"/>
  <c r="E275" i="1"/>
  <c r="F275" i="1"/>
  <c r="C276" i="1"/>
  <c r="D276" i="1"/>
  <c r="E276" i="1"/>
  <c r="F276" i="1"/>
  <c r="C277" i="1"/>
  <c r="D277" i="1"/>
  <c r="E277" i="1"/>
  <c r="F277" i="1"/>
  <c r="C278" i="1"/>
  <c r="D278" i="1"/>
  <c r="E278" i="1"/>
  <c r="F278" i="1"/>
  <c r="C279" i="1"/>
  <c r="D279" i="1"/>
  <c r="E279" i="1"/>
  <c r="F279" i="1"/>
  <c r="C280" i="1"/>
  <c r="D280" i="1"/>
  <c r="E280" i="1"/>
  <c r="F280" i="1"/>
  <c r="C281" i="1"/>
  <c r="D281" i="1"/>
  <c r="E281" i="1"/>
  <c r="F281" i="1"/>
  <c r="C282" i="1"/>
  <c r="D282" i="1"/>
  <c r="E282" i="1"/>
  <c r="F282" i="1"/>
  <c r="C283" i="1"/>
  <c r="D283" i="1"/>
  <c r="E283" i="1"/>
  <c r="F283" i="1"/>
  <c r="C284" i="1"/>
  <c r="D284" i="1"/>
  <c r="E284" i="1"/>
  <c r="F284" i="1"/>
  <c r="C285" i="1"/>
  <c r="D285" i="1"/>
  <c r="E285" i="1"/>
  <c r="F285" i="1"/>
  <c r="C286" i="1"/>
  <c r="D286" i="1"/>
  <c r="E286" i="1"/>
  <c r="F286" i="1"/>
  <c r="C287" i="1"/>
  <c r="D287" i="1"/>
  <c r="E287" i="1"/>
  <c r="F287" i="1"/>
  <c r="C288" i="1"/>
  <c r="D288" i="1"/>
  <c r="E288" i="1"/>
  <c r="F288" i="1"/>
  <c r="C289" i="1"/>
  <c r="D289" i="1"/>
  <c r="E289" i="1"/>
  <c r="F289" i="1"/>
  <c r="C290" i="1"/>
  <c r="D290" i="1"/>
  <c r="E290" i="1"/>
  <c r="F290" i="1"/>
  <c r="C291" i="1"/>
  <c r="D291" i="1"/>
  <c r="E291" i="1"/>
  <c r="F291" i="1"/>
  <c r="C292" i="1"/>
  <c r="D292" i="1"/>
  <c r="E292" i="1"/>
  <c r="F292" i="1"/>
  <c r="C293" i="1"/>
  <c r="D293" i="1"/>
  <c r="E293" i="1"/>
  <c r="F293" i="1"/>
  <c r="C294" i="1"/>
  <c r="D294" i="1"/>
  <c r="E294" i="1"/>
  <c r="F294" i="1"/>
  <c r="C295" i="1"/>
  <c r="D295" i="1"/>
  <c r="E295" i="1"/>
  <c r="F295" i="1"/>
  <c r="C296" i="1"/>
  <c r="D296" i="1"/>
  <c r="E296" i="1"/>
  <c r="F296" i="1"/>
  <c r="C297" i="1"/>
  <c r="D297" i="1"/>
  <c r="E297" i="1"/>
  <c r="F297" i="1"/>
  <c r="C298" i="1"/>
  <c r="D298" i="1"/>
  <c r="E298" i="1"/>
  <c r="F298" i="1"/>
  <c r="C299" i="1"/>
  <c r="D299" i="1"/>
  <c r="E299" i="1"/>
  <c r="F299" i="1"/>
  <c r="C300" i="1"/>
  <c r="D300" i="1"/>
  <c r="E300" i="1"/>
  <c r="F300" i="1"/>
  <c r="C301" i="1"/>
  <c r="D301" i="1"/>
  <c r="E301" i="1"/>
  <c r="F301" i="1"/>
  <c r="C302" i="1"/>
  <c r="D302" i="1"/>
  <c r="E302" i="1"/>
  <c r="F302" i="1"/>
  <c r="C303" i="1"/>
  <c r="D303" i="1"/>
  <c r="E303" i="1"/>
  <c r="F303" i="1"/>
  <c r="C304" i="1"/>
  <c r="D304" i="1"/>
  <c r="E304" i="1"/>
  <c r="F304" i="1"/>
  <c r="F2" i="1"/>
  <c r="E2" i="1"/>
  <c r="D2" i="1"/>
  <c r="C2" i="1"/>
  <c r="B11" i="3" l="1"/>
</calcChain>
</file>

<file path=xl/sharedStrings.xml><?xml version="1.0" encoding="utf-8"?>
<sst xmlns="http://schemas.openxmlformats.org/spreadsheetml/2006/main" count="474" uniqueCount="123">
  <si>
    <t>日付</t>
    <rPh sb="0" eb="2">
      <t>ヒヅケ</t>
    </rPh>
    <phoneticPr fontId="2"/>
  </si>
  <si>
    <t>メーカー名</t>
    <rPh sb="4" eb="5">
      <t>メイ</t>
    </rPh>
    <phoneticPr fontId="2"/>
  </si>
  <si>
    <t>商品名</t>
    <rPh sb="0" eb="3">
      <t>ショウヒンメイ</t>
    </rPh>
    <phoneticPr fontId="2"/>
  </si>
  <si>
    <t>サンエー</t>
    <phoneticPr fontId="2"/>
  </si>
  <si>
    <t>サンエー</t>
    <phoneticPr fontId="2"/>
  </si>
  <si>
    <t>サワムラ</t>
    <phoneticPr fontId="2"/>
  </si>
  <si>
    <t>シンフォニー</t>
    <phoneticPr fontId="2"/>
  </si>
  <si>
    <t>シンフォニー</t>
    <phoneticPr fontId="2"/>
  </si>
  <si>
    <t>クリスタル</t>
    <phoneticPr fontId="2"/>
  </si>
  <si>
    <t>ビジャイ</t>
    <phoneticPr fontId="2"/>
  </si>
  <si>
    <t>フォルダー</t>
    <phoneticPr fontId="2"/>
  </si>
  <si>
    <t>グッド</t>
    <phoneticPr fontId="2"/>
  </si>
  <si>
    <t>マイケル</t>
    <phoneticPr fontId="2"/>
  </si>
  <si>
    <t>ピレネー</t>
    <phoneticPr fontId="2"/>
  </si>
  <si>
    <t>ピレネー</t>
    <phoneticPr fontId="2"/>
  </si>
  <si>
    <t>売上数量</t>
    <rPh sb="0" eb="2">
      <t>ウリアゲ</t>
    </rPh>
    <rPh sb="2" eb="4">
      <t>スウリョウ</t>
    </rPh>
    <phoneticPr fontId="2"/>
  </si>
  <si>
    <t>S1001</t>
  </si>
  <si>
    <t>S1001</t>
    <phoneticPr fontId="2"/>
  </si>
  <si>
    <t>S1002</t>
  </si>
  <si>
    <t>S1002</t>
    <phoneticPr fontId="2"/>
  </si>
  <si>
    <t>K2213</t>
  </si>
  <si>
    <t>K2213</t>
    <phoneticPr fontId="2"/>
  </si>
  <si>
    <t>K3222</t>
  </si>
  <si>
    <t>K3222</t>
    <phoneticPr fontId="2"/>
  </si>
  <si>
    <t>SM0021</t>
  </si>
  <si>
    <t>SM0021</t>
    <phoneticPr fontId="2"/>
  </si>
  <si>
    <t>SM0３01</t>
  </si>
  <si>
    <t>SM0３01</t>
    <phoneticPr fontId="2"/>
  </si>
  <si>
    <t>P2211</t>
  </si>
  <si>
    <t>P2211</t>
    <phoneticPr fontId="2"/>
  </si>
  <si>
    <t>P2514</t>
  </si>
  <si>
    <t>P2514</t>
    <phoneticPr fontId="2"/>
  </si>
  <si>
    <t>P3314</t>
  </si>
  <si>
    <t>P3314</t>
    <phoneticPr fontId="2"/>
  </si>
  <si>
    <t>BJ011</t>
  </si>
  <si>
    <t>BJ011</t>
    <phoneticPr fontId="2"/>
  </si>
  <si>
    <t>F00221</t>
  </si>
  <si>
    <t>F00221</t>
    <phoneticPr fontId="2"/>
  </si>
  <si>
    <t>F01331</t>
  </si>
  <si>
    <t>F01331</t>
    <phoneticPr fontId="2"/>
  </si>
  <si>
    <t>GO891</t>
  </si>
  <si>
    <t>GO891</t>
    <phoneticPr fontId="2"/>
  </si>
  <si>
    <t>GO711</t>
  </si>
  <si>
    <t>GO711</t>
    <phoneticPr fontId="2"/>
  </si>
  <si>
    <t>MKM0023</t>
  </si>
  <si>
    <t>MKM0023</t>
    <phoneticPr fontId="2"/>
  </si>
  <si>
    <t>MKM0035</t>
  </si>
  <si>
    <t>MKM0035</t>
    <phoneticPr fontId="2"/>
  </si>
  <si>
    <t>PR003</t>
  </si>
  <si>
    <t>PR003</t>
    <phoneticPr fontId="2"/>
  </si>
  <si>
    <t>PR006</t>
  </si>
  <si>
    <t>PR006</t>
    <phoneticPr fontId="2"/>
  </si>
  <si>
    <t>商品コード</t>
    <rPh sb="0" eb="2">
      <t>ショウヒン</t>
    </rPh>
    <phoneticPr fontId="2"/>
  </si>
  <si>
    <t>仕入単価（円）</t>
    <rPh sb="0" eb="2">
      <t>シイレ</t>
    </rPh>
    <rPh sb="2" eb="4">
      <t>タンカ</t>
    </rPh>
    <rPh sb="5" eb="6">
      <t>エン</t>
    </rPh>
    <phoneticPr fontId="2"/>
  </si>
  <si>
    <t>販売単価（円）</t>
    <rPh sb="0" eb="2">
      <t>ハンバイ</t>
    </rPh>
    <rPh sb="2" eb="4">
      <t>タンカ</t>
    </rPh>
    <rPh sb="5" eb="6">
      <t>エン</t>
    </rPh>
    <phoneticPr fontId="2"/>
  </si>
  <si>
    <t>GO927</t>
  </si>
  <si>
    <t>GO927</t>
    <phoneticPr fontId="2"/>
  </si>
  <si>
    <t>MKM0041</t>
  </si>
  <si>
    <t>MKM0041</t>
    <phoneticPr fontId="2"/>
  </si>
  <si>
    <t>GO927</t>
    <phoneticPr fontId="2"/>
  </si>
  <si>
    <t>売上高（円）</t>
    <rPh sb="2" eb="3">
      <t>タカ</t>
    </rPh>
    <phoneticPr fontId="2"/>
  </si>
  <si>
    <t>…</t>
  </si>
  <si>
    <t>合計</t>
    <rPh sb="0" eb="2">
      <t>ゴウケイ</t>
    </rPh>
    <phoneticPr fontId="2"/>
  </si>
  <si>
    <t>シート「2015年6月実績」</t>
    <rPh sb="8" eb="9">
      <t>ネン</t>
    </rPh>
    <rPh sb="10" eb="11">
      <t>ガツ</t>
    </rPh>
    <rPh sb="11" eb="13">
      <t>ジッセキ</t>
    </rPh>
    <phoneticPr fontId="2"/>
  </si>
  <si>
    <t>シート「2014年6月売上集計」</t>
    <rPh sb="8" eb="9">
      <t>ネン</t>
    </rPh>
    <rPh sb="10" eb="11">
      <t>ガツ</t>
    </rPh>
    <rPh sb="11" eb="13">
      <t>ウリアゲ</t>
    </rPh>
    <rPh sb="13" eb="15">
      <t>シュウケイ</t>
    </rPh>
    <phoneticPr fontId="2"/>
  </si>
  <si>
    <t>サンライズランナー</t>
  </si>
  <si>
    <t>サンライズランナー</t>
    <phoneticPr fontId="2"/>
  </si>
  <si>
    <t>サンセットランナー</t>
  </si>
  <si>
    <t>サンセットランナー</t>
    <phoneticPr fontId="2"/>
  </si>
  <si>
    <t>カールトラック</t>
  </si>
  <si>
    <t>カールトラック</t>
    <phoneticPr fontId="2"/>
  </si>
  <si>
    <t>カールロード</t>
  </si>
  <si>
    <t>カールロード</t>
    <phoneticPr fontId="2"/>
  </si>
  <si>
    <t>サワムラストライカー</t>
  </si>
  <si>
    <t>マルケラスシュート</t>
    <phoneticPr fontId="2"/>
  </si>
  <si>
    <t>プリンスマウンテン</t>
    <phoneticPr fontId="2"/>
  </si>
  <si>
    <t>プリンスフィールド</t>
    <phoneticPr fontId="2"/>
  </si>
  <si>
    <t>リゾルアップシューズ</t>
    <phoneticPr fontId="2"/>
  </si>
  <si>
    <t>プライズライトランナー</t>
    <phoneticPr fontId="2"/>
  </si>
  <si>
    <t>グッドアワースプリント</t>
    <phoneticPr fontId="2"/>
  </si>
  <si>
    <t>グッドアワーエアー</t>
    <phoneticPr fontId="2"/>
  </si>
  <si>
    <t>マックルスプリンター</t>
    <phoneticPr fontId="2"/>
  </si>
  <si>
    <t>マックルウィング</t>
    <phoneticPr fontId="2"/>
  </si>
  <si>
    <t>マックルロードランナー</t>
    <phoneticPr fontId="2"/>
  </si>
  <si>
    <t>マウンターアズール</t>
    <phoneticPr fontId="2"/>
  </si>
  <si>
    <t>マウンターオーシャン</t>
    <phoneticPr fontId="2"/>
  </si>
  <si>
    <t>サワムラストライカー</t>
    <phoneticPr fontId="2"/>
  </si>
  <si>
    <t>プライズアウトドア</t>
    <phoneticPr fontId="2"/>
  </si>
  <si>
    <t>プリンスアウトドアー</t>
    <phoneticPr fontId="2"/>
  </si>
  <si>
    <t>グッドアワーロード</t>
    <phoneticPr fontId="2"/>
  </si>
  <si>
    <t>売上高（円）</t>
    <rPh sb="0" eb="2">
      <t>ウリアゲ</t>
    </rPh>
    <rPh sb="2" eb="3">
      <t>タカ</t>
    </rPh>
    <phoneticPr fontId="2"/>
  </si>
  <si>
    <t>シート「商品マスター」</t>
    <rPh sb="4" eb="6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</si>
  <si>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</si>
  <si>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</si>
  <si>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</si>
  <si>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行ラベル</t>
  </si>
  <si>
    <t>グッド</t>
  </si>
  <si>
    <t>クリスタル</t>
  </si>
  <si>
    <t>サワムラ</t>
  </si>
  <si>
    <t>サンエー</t>
  </si>
  <si>
    <t>シンフォニー</t>
  </si>
  <si>
    <t>ビジャイ</t>
  </si>
  <si>
    <t>ピレネー</t>
  </si>
  <si>
    <t>フォルダー</t>
  </si>
  <si>
    <t>マイケル</t>
  </si>
  <si>
    <t>総計</t>
  </si>
  <si>
    <t>合計 / 売上高</t>
  </si>
  <si>
    <t>合計 / 売上原価</t>
  </si>
  <si>
    <t>グッドアワーエアー</t>
  </si>
  <si>
    <t>グッドアワースプリント</t>
  </si>
  <si>
    <t>グッドアワーロード</t>
  </si>
  <si>
    <t>プライズアウトドア</t>
  </si>
  <si>
    <t>プライズライトランナー</t>
  </si>
  <si>
    <t>プリンスアウトドアー</t>
  </si>
  <si>
    <t>プリンスフィールド</t>
  </si>
  <si>
    <t>プリンスマウンテン</t>
  </si>
  <si>
    <t>マウンターアズール</t>
  </si>
  <si>
    <t>マウンターオーシャン</t>
  </si>
  <si>
    <t>マックルウィング</t>
  </si>
  <si>
    <t>マックルスプリンター</t>
  </si>
  <si>
    <t>マックルロードランナー</t>
  </si>
  <si>
    <t>マルケラスシュート</t>
  </si>
  <si>
    <t>リゾルアップシューズ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</si>
</sst>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180"/>
    </xf>
    <xf numFmtId="38" fontId="0" fillId="2" borderId="1" xfId="1" applyFont="1" applyFill="1" applyBorder="1">
      <alignment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0" xfId="0" applyNumberForma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2299.573935532404" createdVersion="5" refreshedVersion="5" minRefreshableVersion="3" recordCount="303">
  <cacheSource type="worksheet">
    <worksheetSource ref="A1:J304" sheet="2015年６月実績"/>
  </cacheSource>
  <cacheFields count="10">
    <cacheField name="日付" numFmtId="176">
      <sharedItems containsSemiMixedTypes="0" containsNonDate="0" containsDate="1" containsString="0" minDate="2015-06-01T00:00:00" maxDate="2015-07-01T00:00:00"/>
    </cacheField>
    <cacheField name="商品コード" numFmtId="0">
      <sharedItems/>
    </cacheField>
    <cacheField name="商品名" numFmtId="0">
      <sharedItems count="20">
        <s v="サンライズランナー"/>
        <s v="サンセットランナー"/>
        <s v="サワムラストライカー"/>
        <s v="マルケラスシュート"/>
        <s v="プリンスマウンテン"/>
        <s v="リゾルアップシューズ"/>
        <s v="カールトラック"/>
        <s v="カールロード"/>
        <s v="プライズアウトドア"/>
        <s v="グッドアワーロード"/>
        <s v="グッドアワースプリント"/>
        <s v="プライズライトランナー"/>
        <s v="マックルウィング"/>
        <s v="プリンスフィールド"/>
        <s v="グッドアワーエアー"/>
        <s v="マックルスプリンター"/>
        <s v="マウンターアズール"/>
        <s v="マックルロードランナー"/>
        <s v="マウンターオーシャン"/>
        <s v="プリンスアウトドアー"/>
      </sharedItems>
    </cacheField>
    <cacheField name="メーカー名" numFmtId="0">
      <sharedItems count="9">
        <s v="サンエー"/>
        <s v="サワムラ"/>
        <s v="シンフォニー"/>
        <s v="ビジャイ"/>
        <s v="クリスタル"/>
        <s v="フォルダー"/>
        <s v="グッド"/>
        <s v="マイケル"/>
        <s v="ピレネー"/>
      </sharedItems>
    </cacheField>
    <cacheField name="仕入単価（円）" numFmtId="0">
      <sharedItems containsSemiMixedTypes="0" containsString="0" containsNumber="1" containsInteger="1" minValue="1981" maxValue="14160"/>
    </cacheField>
    <cacheField name="販売単価（円）" numFmtId="0">
      <sharedItems containsSemiMixedTypes="0" containsString="0" containsNumber="1" containsInteger="1" minValue="3790" maxValue="24800"/>
    </cacheField>
    <cacheField name="販売価格" numFmtId="0">
      <sharedItems containsSemiMixedTypes="0" containsString="0" containsNumber="1" containsInteger="1" minValue="3100" maxValue="20300"/>
    </cacheField>
    <cacheField name="売上数量" numFmtId="0">
      <sharedItems containsSemiMixedTypes="0" containsString="0" containsNumber="1" containsInteger="1" minValue="1" maxValue="9"/>
    </cacheField>
    <cacheField name="売上高" numFmtId="0">
      <sharedItems containsSemiMixedTypes="0" containsString="0" containsNumber="1" containsInteger="1" minValue="3100" maxValue="142100"/>
    </cacheField>
    <cacheField name="売上原価" numFmtId="0">
      <sharedItems containsSemiMixedTypes="0" containsString="0" containsNumber="1" containsInteger="1" minValue="1981" maxValue="991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3">
  <r>
    <d v="2015-06-01T00:00:00"/>
    <s v="S1001"/>
    <x v="0"/>
    <x v="0"/>
    <n v="3780"/>
    <n v="7000"/>
    <n v="5700"/>
    <n v="3"/>
    <n v="17100"/>
    <n v="11340"/>
  </r>
  <r>
    <d v="2015-06-01T00:00:00"/>
    <s v="S1002"/>
    <x v="1"/>
    <x v="0"/>
    <n v="6615"/>
    <n v="12380"/>
    <n v="10200"/>
    <n v="7"/>
    <n v="71400"/>
    <n v="46305"/>
  </r>
  <r>
    <d v="2015-06-01T00:00:00"/>
    <s v="SM0３01"/>
    <x v="2"/>
    <x v="1"/>
    <n v="13214"/>
    <n v="22920"/>
    <n v="18800"/>
    <n v="4"/>
    <n v="75200"/>
    <n v="52856"/>
  </r>
  <r>
    <d v="2015-06-01T00:00:00"/>
    <s v="SM0021"/>
    <x v="3"/>
    <x v="1"/>
    <n v="14160"/>
    <n v="24800"/>
    <n v="20300"/>
    <n v="4"/>
    <n v="81200"/>
    <n v="56640"/>
  </r>
  <r>
    <d v="2015-06-01T00:00:00"/>
    <s v="P2211"/>
    <x v="4"/>
    <x v="2"/>
    <n v="3908"/>
    <n v="7840"/>
    <n v="6400"/>
    <n v="1"/>
    <n v="6400"/>
    <n v="3908"/>
  </r>
  <r>
    <d v="2015-06-01T00:00:00"/>
    <s v="BJ011"/>
    <x v="5"/>
    <x v="3"/>
    <n v="3950"/>
    <n v="7900"/>
    <n v="6500"/>
    <n v="2"/>
    <n v="13000"/>
    <n v="7900"/>
  </r>
  <r>
    <d v="2015-06-02T00:00:00"/>
    <s v="S1002"/>
    <x v="1"/>
    <x v="0"/>
    <n v="6615"/>
    <n v="12380"/>
    <n v="10200"/>
    <n v="5"/>
    <n v="51000"/>
    <n v="33075"/>
  </r>
  <r>
    <d v="2015-06-02T00:00:00"/>
    <s v="K2213"/>
    <x v="6"/>
    <x v="4"/>
    <n v="4794"/>
    <n v="9600"/>
    <n v="7900"/>
    <n v="4"/>
    <n v="31600"/>
    <n v="19176"/>
  </r>
  <r>
    <d v="2015-06-02T00:00:00"/>
    <s v="K3222"/>
    <x v="7"/>
    <x v="4"/>
    <n v="2499"/>
    <n v="5100"/>
    <n v="4200"/>
    <n v="7"/>
    <n v="29400"/>
    <n v="17493"/>
  </r>
  <r>
    <d v="2015-06-02T00:00:00"/>
    <s v="P2211"/>
    <x v="4"/>
    <x v="2"/>
    <n v="3908"/>
    <n v="7840"/>
    <n v="6400"/>
    <n v="1"/>
    <n v="6400"/>
    <n v="3908"/>
  </r>
  <r>
    <d v="2015-06-02T00:00:00"/>
    <s v="F00221"/>
    <x v="8"/>
    <x v="5"/>
    <n v="3954"/>
    <n v="8200"/>
    <n v="6700"/>
    <n v="6"/>
    <n v="40200"/>
    <n v="23724"/>
  </r>
  <r>
    <d v="2015-06-02T00:00:00"/>
    <s v="GO891"/>
    <x v="9"/>
    <x v="6"/>
    <n v="2252"/>
    <n v="4800"/>
    <n v="3900"/>
    <n v="2"/>
    <n v="7800"/>
    <n v="4504"/>
  </r>
  <r>
    <d v="2015-06-02T00:00:00"/>
    <s v="GO711"/>
    <x v="10"/>
    <x v="6"/>
    <n v="2718"/>
    <n v="5750"/>
    <n v="4700"/>
    <n v="2"/>
    <n v="9400"/>
    <n v="5436"/>
  </r>
  <r>
    <d v="2015-06-03T00:00:00"/>
    <s v="S1001"/>
    <x v="0"/>
    <x v="0"/>
    <n v="3780"/>
    <n v="7000"/>
    <n v="5700"/>
    <n v="4"/>
    <n v="22800"/>
    <n v="15120"/>
  </r>
  <r>
    <d v="2015-06-03T00:00:00"/>
    <s v="K2213"/>
    <x v="6"/>
    <x v="4"/>
    <n v="4794"/>
    <n v="9600"/>
    <n v="7900"/>
    <n v="5"/>
    <n v="39500"/>
    <n v="23970"/>
  </r>
  <r>
    <d v="2015-06-03T00:00:00"/>
    <s v="K3222"/>
    <x v="7"/>
    <x v="4"/>
    <n v="2499"/>
    <n v="5100"/>
    <n v="4200"/>
    <n v="6"/>
    <n v="25200"/>
    <n v="14994"/>
  </r>
  <r>
    <d v="2015-06-03T00:00:00"/>
    <s v="SM0３01"/>
    <x v="2"/>
    <x v="1"/>
    <n v="13214"/>
    <n v="22920"/>
    <n v="18800"/>
    <n v="5"/>
    <n v="94000"/>
    <n v="66070"/>
  </r>
  <r>
    <d v="2015-06-03T00:00:00"/>
    <s v="SM0021"/>
    <x v="3"/>
    <x v="1"/>
    <n v="14160"/>
    <n v="24800"/>
    <n v="20300"/>
    <n v="5"/>
    <n v="101500"/>
    <n v="70800"/>
  </r>
  <r>
    <d v="2015-06-03T00:00:00"/>
    <s v="F01331"/>
    <x v="11"/>
    <x v="5"/>
    <n v="3972"/>
    <n v="8450"/>
    <n v="6900"/>
    <n v="3"/>
    <n v="20700"/>
    <n v="11916"/>
  </r>
  <r>
    <d v="2015-06-03T00:00:00"/>
    <s v="GO711"/>
    <x v="10"/>
    <x v="6"/>
    <n v="2718"/>
    <n v="5750"/>
    <n v="4700"/>
    <n v="4"/>
    <n v="18800"/>
    <n v="10872"/>
  </r>
  <r>
    <d v="2015-06-03T00:00:00"/>
    <s v="MKM0035"/>
    <x v="12"/>
    <x v="7"/>
    <n v="10514"/>
    <n v="19480"/>
    <n v="16000"/>
    <n v="2"/>
    <n v="32000"/>
    <n v="21028"/>
  </r>
  <r>
    <d v="2015-06-04T00:00:00"/>
    <s v="K3222"/>
    <x v="7"/>
    <x v="4"/>
    <n v="2499"/>
    <n v="5100"/>
    <n v="4200"/>
    <n v="8"/>
    <n v="33600"/>
    <n v="19992"/>
  </r>
  <r>
    <d v="2015-06-04T00:00:00"/>
    <s v="P2211"/>
    <x v="4"/>
    <x v="2"/>
    <n v="3908"/>
    <n v="7840"/>
    <n v="6400"/>
    <n v="4"/>
    <n v="25600"/>
    <n v="15632"/>
  </r>
  <r>
    <d v="2015-06-04T00:00:00"/>
    <s v="P3314"/>
    <x v="13"/>
    <x v="2"/>
    <n v="5565"/>
    <n v="9950"/>
    <n v="8200"/>
    <n v="2"/>
    <n v="16400"/>
    <n v="11130"/>
  </r>
  <r>
    <d v="2015-06-04T00:00:00"/>
    <s v="F00221"/>
    <x v="8"/>
    <x v="5"/>
    <n v="3954"/>
    <n v="8200"/>
    <n v="6700"/>
    <n v="7"/>
    <n v="46900"/>
    <n v="27678"/>
  </r>
  <r>
    <d v="2015-06-04T00:00:00"/>
    <s v="F01331"/>
    <x v="11"/>
    <x v="5"/>
    <n v="3972"/>
    <n v="8450"/>
    <n v="6900"/>
    <n v="2"/>
    <n v="13800"/>
    <n v="7944"/>
  </r>
  <r>
    <d v="2015-06-04T00:00:00"/>
    <s v="GO891"/>
    <x v="9"/>
    <x v="6"/>
    <n v="2252"/>
    <n v="4800"/>
    <n v="3900"/>
    <n v="1"/>
    <n v="3900"/>
    <n v="2252"/>
  </r>
  <r>
    <d v="2015-06-04T00:00:00"/>
    <s v="GO711"/>
    <x v="10"/>
    <x v="6"/>
    <n v="2718"/>
    <n v="5750"/>
    <n v="4700"/>
    <n v="3"/>
    <n v="14100"/>
    <n v="8154"/>
  </r>
  <r>
    <d v="2015-06-04T00:00:00"/>
    <s v="GO927"/>
    <x v="14"/>
    <x v="6"/>
    <n v="3332"/>
    <n v="6800"/>
    <n v="5600"/>
    <n v="1"/>
    <n v="5600"/>
    <n v="3332"/>
  </r>
  <r>
    <d v="2015-06-04T00:00:00"/>
    <s v="MKM0023"/>
    <x v="15"/>
    <x v="7"/>
    <n v="9240"/>
    <n v="16800"/>
    <n v="13800"/>
    <n v="1"/>
    <n v="13800"/>
    <n v="9240"/>
  </r>
  <r>
    <d v="2015-06-04T00:00:00"/>
    <s v="MKM0035"/>
    <x v="12"/>
    <x v="7"/>
    <n v="10514"/>
    <n v="19480"/>
    <n v="16000"/>
    <n v="1"/>
    <n v="16000"/>
    <n v="10514"/>
  </r>
  <r>
    <d v="2015-06-04T00:00:00"/>
    <s v="PR003"/>
    <x v="16"/>
    <x v="8"/>
    <n v="4489"/>
    <n v="8470"/>
    <n v="6900"/>
    <n v="1"/>
    <n v="6900"/>
    <n v="4489"/>
  </r>
  <r>
    <d v="2015-06-05T00:00:00"/>
    <s v="K2213"/>
    <x v="6"/>
    <x v="4"/>
    <n v="4794"/>
    <n v="9600"/>
    <n v="7900"/>
    <n v="7"/>
    <n v="55300"/>
    <n v="33558"/>
  </r>
  <r>
    <d v="2015-06-05T00:00:00"/>
    <s v="SM0３01"/>
    <x v="2"/>
    <x v="1"/>
    <n v="13214"/>
    <n v="22920"/>
    <n v="18800"/>
    <n v="7"/>
    <n v="131600"/>
    <n v="92498"/>
  </r>
  <r>
    <d v="2015-06-05T00:00:00"/>
    <s v="MKM0023"/>
    <x v="15"/>
    <x v="7"/>
    <n v="9240"/>
    <n v="16800"/>
    <n v="13800"/>
    <n v="2"/>
    <n v="27600"/>
    <n v="18480"/>
  </r>
  <r>
    <d v="2015-06-05T00:00:00"/>
    <s v="MKM0035"/>
    <x v="12"/>
    <x v="7"/>
    <n v="10514"/>
    <n v="19480"/>
    <n v="16000"/>
    <n v="1"/>
    <n v="16000"/>
    <n v="10514"/>
  </r>
  <r>
    <d v="2015-06-05T00:00:00"/>
    <s v="MKM0041"/>
    <x v="17"/>
    <x v="7"/>
    <n v="5880"/>
    <n v="10600"/>
    <n v="8700"/>
    <n v="3"/>
    <n v="26100"/>
    <n v="17640"/>
  </r>
  <r>
    <d v="2015-06-05T00:00:00"/>
    <s v="PR003"/>
    <x v="16"/>
    <x v="8"/>
    <n v="4489"/>
    <n v="8470"/>
    <n v="6900"/>
    <n v="1"/>
    <n v="6900"/>
    <n v="4489"/>
  </r>
  <r>
    <d v="2015-06-05T00:00:00"/>
    <s v="PR006"/>
    <x v="18"/>
    <x v="8"/>
    <n v="1981"/>
    <n v="3790"/>
    <n v="3100"/>
    <n v="2"/>
    <n v="6200"/>
    <n v="3962"/>
  </r>
  <r>
    <d v="2015-06-06T00:00:00"/>
    <s v="S1002"/>
    <x v="1"/>
    <x v="0"/>
    <n v="6615"/>
    <n v="12380"/>
    <n v="10200"/>
    <n v="6"/>
    <n v="61200"/>
    <n v="39690"/>
  </r>
  <r>
    <d v="2015-06-06T00:00:00"/>
    <s v="SM0３01"/>
    <x v="2"/>
    <x v="1"/>
    <n v="13214"/>
    <n v="22920"/>
    <n v="18800"/>
    <n v="4"/>
    <n v="75200"/>
    <n v="52856"/>
  </r>
  <r>
    <d v="2015-06-06T00:00:00"/>
    <s v="P2514"/>
    <x v="19"/>
    <x v="2"/>
    <n v="4282"/>
    <n v="8200"/>
    <n v="6700"/>
    <n v="3"/>
    <n v="20100"/>
    <n v="12846"/>
  </r>
  <r>
    <d v="2015-06-06T00:00:00"/>
    <s v="K3222"/>
    <x v="7"/>
    <x v="4"/>
    <n v="2499"/>
    <n v="5100"/>
    <n v="4200"/>
    <n v="6"/>
    <n v="25200"/>
    <n v="14994"/>
  </r>
  <r>
    <d v="2015-06-06T00:00:00"/>
    <s v="BJ011"/>
    <x v="5"/>
    <x v="3"/>
    <n v="3950"/>
    <n v="7900"/>
    <n v="6500"/>
    <n v="1"/>
    <n v="6500"/>
    <n v="3950"/>
  </r>
  <r>
    <d v="2015-06-06T00:00:00"/>
    <s v="F01331"/>
    <x v="11"/>
    <x v="5"/>
    <n v="3972"/>
    <n v="8450"/>
    <n v="6900"/>
    <n v="3"/>
    <n v="20700"/>
    <n v="11916"/>
  </r>
  <r>
    <d v="2015-06-07T00:00:00"/>
    <s v="S1001"/>
    <x v="0"/>
    <x v="0"/>
    <n v="3780"/>
    <n v="7000"/>
    <n v="5700"/>
    <n v="2"/>
    <n v="11400"/>
    <n v="7560"/>
  </r>
  <r>
    <d v="2015-06-07T00:00:00"/>
    <s v="S1002"/>
    <x v="1"/>
    <x v="0"/>
    <n v="6615"/>
    <n v="12380"/>
    <n v="10200"/>
    <n v="4"/>
    <n v="40800"/>
    <n v="26460"/>
  </r>
  <r>
    <d v="2015-06-07T00:00:00"/>
    <s v="GO711"/>
    <x v="10"/>
    <x v="6"/>
    <n v="2718"/>
    <n v="5750"/>
    <n v="4700"/>
    <n v="2"/>
    <n v="9400"/>
    <n v="5436"/>
  </r>
  <r>
    <d v="2015-06-07T00:00:00"/>
    <s v="MKM0035"/>
    <x v="12"/>
    <x v="7"/>
    <n v="10514"/>
    <n v="19480"/>
    <n v="16000"/>
    <n v="1"/>
    <n v="16000"/>
    <n v="10514"/>
  </r>
  <r>
    <d v="2015-06-07T00:00:00"/>
    <s v="MKM0041"/>
    <x v="17"/>
    <x v="7"/>
    <n v="5880"/>
    <n v="10600"/>
    <n v="8700"/>
    <n v="4"/>
    <n v="34800"/>
    <n v="23520"/>
  </r>
  <r>
    <d v="2015-06-07T00:00:00"/>
    <s v="PR006"/>
    <x v="18"/>
    <x v="8"/>
    <n v="1981"/>
    <n v="3790"/>
    <n v="3100"/>
    <n v="1"/>
    <n v="3100"/>
    <n v="1981"/>
  </r>
  <r>
    <d v="2015-06-08T00:00:00"/>
    <s v="S1001"/>
    <x v="0"/>
    <x v="0"/>
    <n v="3780"/>
    <n v="7000"/>
    <n v="5700"/>
    <n v="4"/>
    <n v="22800"/>
    <n v="15120"/>
  </r>
  <r>
    <d v="2015-06-08T00:00:00"/>
    <s v="S1002"/>
    <x v="1"/>
    <x v="0"/>
    <n v="6615"/>
    <n v="12380"/>
    <n v="10200"/>
    <n v="4"/>
    <n v="40800"/>
    <n v="26460"/>
  </r>
  <r>
    <d v="2015-06-08T00:00:00"/>
    <s v="K2213"/>
    <x v="6"/>
    <x v="4"/>
    <n v="4794"/>
    <n v="9600"/>
    <n v="7900"/>
    <n v="6"/>
    <n v="47400"/>
    <n v="28764"/>
  </r>
  <r>
    <d v="2015-06-08T00:00:00"/>
    <s v="P2211"/>
    <x v="4"/>
    <x v="2"/>
    <n v="3908"/>
    <n v="7840"/>
    <n v="6400"/>
    <n v="3"/>
    <n v="19200"/>
    <n v="11724"/>
  </r>
  <r>
    <d v="2015-06-08T00:00:00"/>
    <s v="P2514"/>
    <x v="19"/>
    <x v="2"/>
    <n v="4282"/>
    <n v="8200"/>
    <n v="6700"/>
    <n v="3"/>
    <n v="20100"/>
    <n v="12846"/>
  </r>
  <r>
    <d v="2015-06-08T00:00:00"/>
    <s v="BJ011"/>
    <x v="5"/>
    <x v="3"/>
    <n v="3950"/>
    <n v="7900"/>
    <n v="6500"/>
    <n v="1"/>
    <n v="6500"/>
    <n v="3950"/>
  </r>
  <r>
    <d v="2015-06-08T00:00:00"/>
    <s v="F00221"/>
    <x v="8"/>
    <x v="5"/>
    <n v="3954"/>
    <n v="8200"/>
    <n v="6700"/>
    <n v="6"/>
    <n v="40200"/>
    <n v="23724"/>
  </r>
  <r>
    <d v="2015-06-08T00:00:00"/>
    <s v="F01331"/>
    <x v="11"/>
    <x v="5"/>
    <n v="3972"/>
    <n v="8450"/>
    <n v="6900"/>
    <n v="2"/>
    <n v="13800"/>
    <n v="7944"/>
  </r>
  <r>
    <d v="2015-06-08T00:00:00"/>
    <s v="MKM0023"/>
    <x v="15"/>
    <x v="7"/>
    <n v="9240"/>
    <n v="16800"/>
    <n v="13800"/>
    <n v="2"/>
    <n v="27600"/>
    <n v="18480"/>
  </r>
  <r>
    <d v="2015-06-09T00:00:00"/>
    <s v="K2213"/>
    <x v="6"/>
    <x v="4"/>
    <n v="4794"/>
    <n v="9600"/>
    <n v="7900"/>
    <n v="5"/>
    <n v="39500"/>
    <n v="23970"/>
  </r>
  <r>
    <d v="2015-06-09T00:00:00"/>
    <s v="P2211"/>
    <x v="4"/>
    <x v="2"/>
    <n v="3908"/>
    <n v="7840"/>
    <n v="6400"/>
    <n v="4"/>
    <n v="25600"/>
    <n v="15632"/>
  </r>
  <r>
    <d v="2015-06-09T00:00:00"/>
    <s v="P3314"/>
    <x v="13"/>
    <x v="2"/>
    <n v="5565"/>
    <n v="9950"/>
    <n v="8200"/>
    <n v="4"/>
    <n v="32800"/>
    <n v="22260"/>
  </r>
  <r>
    <d v="2015-06-09T00:00:00"/>
    <s v="BJ011"/>
    <x v="5"/>
    <x v="3"/>
    <n v="3950"/>
    <n v="7900"/>
    <n v="6500"/>
    <n v="1"/>
    <n v="6500"/>
    <n v="3950"/>
  </r>
  <r>
    <d v="2015-06-09T00:00:00"/>
    <s v="F01331"/>
    <x v="11"/>
    <x v="5"/>
    <n v="3972"/>
    <n v="8450"/>
    <n v="6900"/>
    <n v="3"/>
    <n v="20700"/>
    <n v="11916"/>
  </r>
  <r>
    <d v="2015-06-09T00:00:00"/>
    <s v="GO891"/>
    <x v="9"/>
    <x v="6"/>
    <n v="2252"/>
    <n v="4800"/>
    <n v="3900"/>
    <n v="3"/>
    <n v="11700"/>
    <n v="6756"/>
  </r>
  <r>
    <d v="2015-06-09T00:00:00"/>
    <s v="MKM0023"/>
    <x v="15"/>
    <x v="7"/>
    <n v="9240"/>
    <n v="16800"/>
    <n v="13800"/>
    <n v="3"/>
    <n v="41400"/>
    <n v="27720"/>
  </r>
  <r>
    <d v="2015-06-09T00:00:00"/>
    <s v="MKM0035"/>
    <x v="12"/>
    <x v="7"/>
    <n v="10514"/>
    <n v="19480"/>
    <n v="16000"/>
    <n v="1"/>
    <n v="16000"/>
    <n v="10514"/>
  </r>
  <r>
    <d v="2015-06-09T00:00:00"/>
    <s v="MKM0041"/>
    <x v="17"/>
    <x v="7"/>
    <n v="5880"/>
    <n v="10600"/>
    <n v="8700"/>
    <n v="4"/>
    <n v="34800"/>
    <n v="23520"/>
  </r>
  <r>
    <d v="2015-06-09T00:00:00"/>
    <s v="PR003"/>
    <x v="16"/>
    <x v="8"/>
    <n v="4489"/>
    <n v="8470"/>
    <n v="6900"/>
    <n v="1"/>
    <n v="6900"/>
    <n v="4489"/>
  </r>
  <r>
    <d v="2015-06-10T00:00:00"/>
    <s v="S1001"/>
    <x v="0"/>
    <x v="0"/>
    <n v="3780"/>
    <n v="7000"/>
    <n v="5700"/>
    <n v="2"/>
    <n v="11400"/>
    <n v="7560"/>
  </r>
  <r>
    <d v="2015-06-10T00:00:00"/>
    <s v="S1002"/>
    <x v="1"/>
    <x v="0"/>
    <n v="6615"/>
    <n v="12380"/>
    <n v="10200"/>
    <n v="6"/>
    <n v="61200"/>
    <n v="39690"/>
  </r>
  <r>
    <d v="2015-06-10T00:00:00"/>
    <s v="K3222"/>
    <x v="7"/>
    <x v="4"/>
    <n v="2499"/>
    <n v="5100"/>
    <n v="4200"/>
    <n v="7"/>
    <n v="29400"/>
    <n v="17493"/>
  </r>
  <r>
    <d v="2015-06-10T00:00:00"/>
    <s v="SM0３01"/>
    <x v="2"/>
    <x v="1"/>
    <n v="13214"/>
    <n v="22920"/>
    <n v="18800"/>
    <n v="5"/>
    <n v="94000"/>
    <n v="66070"/>
  </r>
  <r>
    <d v="2015-06-10T00:00:00"/>
    <s v="P2514"/>
    <x v="19"/>
    <x v="2"/>
    <n v="4282"/>
    <n v="8200"/>
    <n v="6700"/>
    <n v="2"/>
    <n v="13400"/>
    <n v="8564"/>
  </r>
  <r>
    <d v="2015-06-10T00:00:00"/>
    <s v="P3314"/>
    <x v="13"/>
    <x v="2"/>
    <n v="5565"/>
    <n v="9950"/>
    <n v="8200"/>
    <n v="1"/>
    <n v="8200"/>
    <n v="5565"/>
  </r>
  <r>
    <d v="2015-06-10T00:00:00"/>
    <s v="F00221"/>
    <x v="8"/>
    <x v="5"/>
    <n v="3954"/>
    <n v="8200"/>
    <n v="6700"/>
    <n v="7"/>
    <n v="46900"/>
    <n v="27678"/>
  </r>
  <r>
    <d v="2015-06-10T00:00:00"/>
    <s v="GO891"/>
    <x v="9"/>
    <x v="6"/>
    <n v="2252"/>
    <n v="4800"/>
    <n v="3900"/>
    <n v="2"/>
    <n v="7800"/>
    <n v="4504"/>
  </r>
  <r>
    <d v="2015-06-10T00:00:00"/>
    <s v="GO711"/>
    <x v="10"/>
    <x v="6"/>
    <n v="2718"/>
    <n v="5750"/>
    <n v="4700"/>
    <n v="3"/>
    <n v="14100"/>
    <n v="8154"/>
  </r>
  <r>
    <d v="2015-06-10T00:00:00"/>
    <s v="GO927"/>
    <x v="14"/>
    <x v="6"/>
    <n v="3332"/>
    <n v="6800"/>
    <n v="5600"/>
    <n v="2"/>
    <n v="11200"/>
    <n v="6664"/>
  </r>
  <r>
    <d v="2015-06-11T00:00:00"/>
    <s v="S1002"/>
    <x v="1"/>
    <x v="0"/>
    <n v="6615"/>
    <n v="12380"/>
    <n v="10200"/>
    <n v="4"/>
    <n v="40800"/>
    <n v="26460"/>
  </r>
  <r>
    <d v="2015-06-11T00:00:00"/>
    <s v="SM0021"/>
    <x v="3"/>
    <x v="1"/>
    <n v="14160"/>
    <n v="24800"/>
    <n v="20300"/>
    <n v="4"/>
    <n v="81200"/>
    <n v="56640"/>
  </r>
  <r>
    <d v="2015-06-11T00:00:00"/>
    <s v="P2211"/>
    <x v="4"/>
    <x v="2"/>
    <n v="3908"/>
    <n v="7840"/>
    <n v="6400"/>
    <n v="2"/>
    <n v="12800"/>
    <n v="7816"/>
  </r>
  <r>
    <d v="2015-06-11T00:00:00"/>
    <s v="P2514"/>
    <x v="19"/>
    <x v="2"/>
    <n v="4282"/>
    <n v="8200"/>
    <n v="6700"/>
    <n v="3"/>
    <n v="20100"/>
    <n v="12846"/>
  </r>
  <r>
    <d v="2015-06-11T00:00:00"/>
    <s v="P3314"/>
    <x v="13"/>
    <x v="2"/>
    <n v="5565"/>
    <n v="9950"/>
    <n v="8200"/>
    <n v="3"/>
    <n v="24600"/>
    <n v="16695"/>
  </r>
  <r>
    <d v="2015-06-11T00:00:00"/>
    <s v="F00221"/>
    <x v="8"/>
    <x v="5"/>
    <n v="3954"/>
    <n v="8200"/>
    <n v="6700"/>
    <n v="6"/>
    <n v="40200"/>
    <n v="23724"/>
  </r>
  <r>
    <d v="2015-06-11T00:00:00"/>
    <s v="F01331"/>
    <x v="11"/>
    <x v="5"/>
    <n v="3972"/>
    <n v="8450"/>
    <n v="6900"/>
    <n v="3"/>
    <n v="20700"/>
    <n v="11916"/>
  </r>
  <r>
    <d v="2015-06-11T00:00:00"/>
    <s v="GO711"/>
    <x v="10"/>
    <x v="6"/>
    <n v="2718"/>
    <n v="5750"/>
    <n v="4700"/>
    <n v="2"/>
    <n v="9400"/>
    <n v="5436"/>
  </r>
  <r>
    <d v="2015-06-12T00:00:00"/>
    <s v="S1001"/>
    <x v="0"/>
    <x v="0"/>
    <n v="3780"/>
    <n v="7000"/>
    <n v="5700"/>
    <n v="1"/>
    <n v="5700"/>
    <n v="3780"/>
  </r>
  <r>
    <d v="2015-06-12T00:00:00"/>
    <s v="SM0３01"/>
    <x v="2"/>
    <x v="1"/>
    <n v="13214"/>
    <n v="22920"/>
    <n v="18800"/>
    <n v="4"/>
    <n v="75200"/>
    <n v="52856"/>
  </r>
  <r>
    <d v="2015-06-12T00:00:00"/>
    <s v="SM0021"/>
    <x v="3"/>
    <x v="1"/>
    <n v="14160"/>
    <n v="24800"/>
    <n v="20300"/>
    <n v="3"/>
    <n v="60900"/>
    <n v="42480"/>
  </r>
  <r>
    <d v="2015-06-12T00:00:00"/>
    <s v="P2211"/>
    <x v="4"/>
    <x v="2"/>
    <n v="3908"/>
    <n v="7840"/>
    <n v="6400"/>
    <n v="2"/>
    <n v="12800"/>
    <n v="7816"/>
  </r>
  <r>
    <d v="2015-06-12T00:00:00"/>
    <s v="P2514"/>
    <x v="19"/>
    <x v="2"/>
    <n v="4282"/>
    <n v="8200"/>
    <n v="6700"/>
    <n v="3"/>
    <n v="20100"/>
    <n v="12846"/>
  </r>
  <r>
    <d v="2015-06-12T00:00:00"/>
    <s v="BJ011"/>
    <x v="5"/>
    <x v="3"/>
    <n v="3950"/>
    <n v="7900"/>
    <n v="6500"/>
    <n v="1"/>
    <n v="6500"/>
    <n v="3950"/>
  </r>
  <r>
    <d v="2015-06-12T00:00:00"/>
    <s v="GO891"/>
    <x v="9"/>
    <x v="6"/>
    <n v="2252"/>
    <n v="4800"/>
    <n v="3900"/>
    <n v="3"/>
    <n v="11700"/>
    <n v="6756"/>
  </r>
  <r>
    <d v="2015-06-13T00:00:00"/>
    <s v="S1001"/>
    <x v="0"/>
    <x v="0"/>
    <n v="3780"/>
    <n v="7000"/>
    <n v="5700"/>
    <n v="2"/>
    <n v="11400"/>
    <n v="7560"/>
  </r>
  <r>
    <d v="2015-06-13T00:00:00"/>
    <s v="K2213"/>
    <x v="6"/>
    <x v="4"/>
    <n v="4794"/>
    <n v="9600"/>
    <n v="7900"/>
    <n v="4"/>
    <n v="31600"/>
    <n v="19176"/>
  </r>
  <r>
    <d v="2015-06-13T00:00:00"/>
    <s v="SM0３01"/>
    <x v="2"/>
    <x v="1"/>
    <n v="13214"/>
    <n v="22920"/>
    <n v="18800"/>
    <n v="7"/>
    <n v="131600"/>
    <n v="92498"/>
  </r>
  <r>
    <d v="2015-06-13T00:00:00"/>
    <s v="P2211"/>
    <x v="4"/>
    <x v="2"/>
    <n v="3908"/>
    <n v="7840"/>
    <n v="6400"/>
    <n v="1"/>
    <n v="6400"/>
    <n v="3908"/>
  </r>
  <r>
    <d v="2015-06-13T00:00:00"/>
    <s v="P3314"/>
    <x v="13"/>
    <x v="2"/>
    <n v="5565"/>
    <n v="9950"/>
    <n v="8200"/>
    <n v="1"/>
    <n v="8200"/>
    <n v="5565"/>
  </r>
  <r>
    <d v="2015-06-13T00:00:00"/>
    <s v="F00221"/>
    <x v="8"/>
    <x v="5"/>
    <n v="3954"/>
    <n v="8200"/>
    <n v="6700"/>
    <n v="7"/>
    <n v="46900"/>
    <n v="27678"/>
  </r>
  <r>
    <d v="2015-06-13T00:00:00"/>
    <s v="GO891"/>
    <x v="9"/>
    <x v="6"/>
    <n v="2252"/>
    <n v="4800"/>
    <n v="3900"/>
    <n v="3"/>
    <n v="11700"/>
    <n v="6756"/>
  </r>
  <r>
    <d v="2015-06-13T00:00:00"/>
    <s v="GO927"/>
    <x v="14"/>
    <x v="6"/>
    <n v="3332"/>
    <n v="6800"/>
    <n v="5600"/>
    <n v="1"/>
    <n v="5600"/>
    <n v="3332"/>
  </r>
  <r>
    <d v="2015-06-13T00:00:00"/>
    <s v="MKM0035"/>
    <x v="12"/>
    <x v="7"/>
    <n v="10514"/>
    <n v="19480"/>
    <n v="16000"/>
    <n v="2"/>
    <n v="32000"/>
    <n v="21028"/>
  </r>
  <r>
    <d v="2015-06-14T00:00:00"/>
    <s v="S1002"/>
    <x v="1"/>
    <x v="0"/>
    <n v="6615"/>
    <n v="12380"/>
    <n v="10200"/>
    <n v="6"/>
    <n v="61200"/>
    <n v="39690"/>
  </r>
  <r>
    <d v="2015-06-14T00:00:00"/>
    <s v="K2213"/>
    <x v="6"/>
    <x v="4"/>
    <n v="4794"/>
    <n v="9600"/>
    <n v="7900"/>
    <n v="7"/>
    <n v="55300"/>
    <n v="33558"/>
  </r>
  <r>
    <d v="2015-06-14T00:00:00"/>
    <s v="K3222"/>
    <x v="7"/>
    <x v="4"/>
    <n v="2499"/>
    <n v="5100"/>
    <n v="4200"/>
    <n v="6"/>
    <n v="25200"/>
    <n v="14994"/>
  </r>
  <r>
    <d v="2015-06-14T00:00:00"/>
    <s v="P2211"/>
    <x v="4"/>
    <x v="2"/>
    <n v="3908"/>
    <n v="7840"/>
    <n v="6400"/>
    <n v="2"/>
    <n v="12800"/>
    <n v="7816"/>
  </r>
  <r>
    <d v="2015-06-14T00:00:00"/>
    <s v="P2514"/>
    <x v="19"/>
    <x v="2"/>
    <n v="4282"/>
    <n v="8200"/>
    <n v="6700"/>
    <n v="1"/>
    <n v="6700"/>
    <n v="4282"/>
  </r>
  <r>
    <d v="2015-06-14T00:00:00"/>
    <s v="BJ011"/>
    <x v="5"/>
    <x v="3"/>
    <n v="3950"/>
    <n v="7900"/>
    <n v="6500"/>
    <n v="1"/>
    <n v="6500"/>
    <n v="3950"/>
  </r>
  <r>
    <d v="2015-06-14T00:00:00"/>
    <s v="F01331"/>
    <x v="11"/>
    <x v="5"/>
    <n v="3972"/>
    <n v="8450"/>
    <n v="6900"/>
    <n v="2"/>
    <n v="13800"/>
    <n v="7944"/>
  </r>
  <r>
    <d v="2015-06-14T00:00:00"/>
    <s v="GO711"/>
    <x v="10"/>
    <x v="6"/>
    <n v="2718"/>
    <n v="5750"/>
    <n v="4700"/>
    <n v="3"/>
    <n v="14100"/>
    <n v="8154"/>
  </r>
  <r>
    <d v="2015-06-14T00:00:00"/>
    <s v="GO927"/>
    <x v="14"/>
    <x v="6"/>
    <n v="3332"/>
    <n v="6800"/>
    <n v="5600"/>
    <n v="1"/>
    <n v="5600"/>
    <n v="3332"/>
  </r>
  <r>
    <d v="2015-06-14T00:00:00"/>
    <s v="MKM0023"/>
    <x v="15"/>
    <x v="7"/>
    <n v="9240"/>
    <n v="16800"/>
    <n v="13800"/>
    <n v="3"/>
    <n v="41400"/>
    <n v="27720"/>
  </r>
  <r>
    <d v="2015-06-15T00:00:00"/>
    <s v="S1001"/>
    <x v="0"/>
    <x v="0"/>
    <n v="3780"/>
    <n v="7000"/>
    <n v="5700"/>
    <n v="2"/>
    <n v="11400"/>
    <n v="7560"/>
  </r>
  <r>
    <d v="2015-06-15T00:00:00"/>
    <s v="S1002"/>
    <x v="1"/>
    <x v="0"/>
    <n v="6615"/>
    <n v="12380"/>
    <n v="10200"/>
    <n v="4"/>
    <n v="40800"/>
    <n v="26460"/>
  </r>
  <r>
    <d v="2015-06-15T00:00:00"/>
    <s v="K2213"/>
    <x v="6"/>
    <x v="4"/>
    <n v="4794"/>
    <n v="9600"/>
    <n v="7900"/>
    <n v="4"/>
    <n v="31600"/>
    <n v="19176"/>
  </r>
  <r>
    <d v="2015-06-15T00:00:00"/>
    <s v="SM0021"/>
    <x v="3"/>
    <x v="1"/>
    <n v="14160"/>
    <n v="24800"/>
    <n v="20300"/>
    <n v="6"/>
    <n v="121800"/>
    <n v="84960"/>
  </r>
  <r>
    <d v="2015-06-15T00:00:00"/>
    <s v="P2211"/>
    <x v="4"/>
    <x v="2"/>
    <n v="3908"/>
    <n v="7840"/>
    <n v="6400"/>
    <n v="1"/>
    <n v="6400"/>
    <n v="3908"/>
  </r>
  <r>
    <d v="2015-06-15T00:00:00"/>
    <s v="BJ011"/>
    <x v="5"/>
    <x v="3"/>
    <n v="3950"/>
    <n v="7900"/>
    <n v="6500"/>
    <n v="1"/>
    <n v="6500"/>
    <n v="3950"/>
  </r>
  <r>
    <d v="2015-06-15T00:00:00"/>
    <s v="F00221"/>
    <x v="8"/>
    <x v="5"/>
    <n v="3954"/>
    <n v="8200"/>
    <n v="6700"/>
    <n v="6"/>
    <n v="40200"/>
    <n v="23724"/>
  </r>
  <r>
    <d v="2015-06-15T00:00:00"/>
    <s v="GO891"/>
    <x v="9"/>
    <x v="6"/>
    <n v="2252"/>
    <n v="4800"/>
    <n v="3900"/>
    <n v="3"/>
    <n v="11700"/>
    <n v="6756"/>
  </r>
  <r>
    <d v="2015-06-15T00:00:00"/>
    <s v="GO711"/>
    <x v="10"/>
    <x v="6"/>
    <n v="2718"/>
    <n v="5750"/>
    <n v="4700"/>
    <n v="3"/>
    <n v="14100"/>
    <n v="8154"/>
  </r>
  <r>
    <d v="2015-06-15T00:00:00"/>
    <s v="GO927"/>
    <x v="14"/>
    <x v="6"/>
    <n v="3332"/>
    <n v="6800"/>
    <n v="5600"/>
    <n v="1"/>
    <n v="5600"/>
    <n v="3332"/>
  </r>
  <r>
    <d v="2015-06-15T00:00:00"/>
    <s v="MKM0023"/>
    <x v="15"/>
    <x v="7"/>
    <n v="9240"/>
    <n v="16800"/>
    <n v="13800"/>
    <n v="1"/>
    <n v="13800"/>
    <n v="9240"/>
  </r>
  <r>
    <d v="2015-06-15T00:00:00"/>
    <s v="MKM0035"/>
    <x v="12"/>
    <x v="7"/>
    <n v="10514"/>
    <n v="19480"/>
    <n v="16000"/>
    <n v="1"/>
    <n v="16000"/>
    <n v="10514"/>
  </r>
  <r>
    <d v="2015-06-15T00:00:00"/>
    <s v="PR006"/>
    <x v="18"/>
    <x v="8"/>
    <n v="1981"/>
    <n v="3790"/>
    <n v="3100"/>
    <n v="1"/>
    <n v="3100"/>
    <n v="1981"/>
  </r>
  <r>
    <d v="2015-06-16T00:00:00"/>
    <s v="S1001"/>
    <x v="0"/>
    <x v="0"/>
    <n v="3780"/>
    <n v="7000"/>
    <n v="5700"/>
    <n v="4"/>
    <n v="22800"/>
    <n v="15120"/>
  </r>
  <r>
    <d v="2015-06-16T00:00:00"/>
    <s v="K2213"/>
    <x v="6"/>
    <x v="4"/>
    <n v="4794"/>
    <n v="9600"/>
    <n v="7900"/>
    <n v="5"/>
    <n v="39500"/>
    <n v="23970"/>
  </r>
  <r>
    <d v="2015-06-16T00:00:00"/>
    <s v="K3222"/>
    <x v="7"/>
    <x v="4"/>
    <n v="2499"/>
    <n v="5100"/>
    <n v="4200"/>
    <n v="7"/>
    <n v="29400"/>
    <n v="17493"/>
  </r>
  <r>
    <d v="2015-06-16T00:00:00"/>
    <s v="SM0３01"/>
    <x v="2"/>
    <x v="1"/>
    <n v="13214"/>
    <n v="22920"/>
    <n v="18800"/>
    <n v="5"/>
    <n v="94000"/>
    <n v="66070"/>
  </r>
  <r>
    <d v="2015-06-16T00:00:00"/>
    <s v="P2514"/>
    <x v="19"/>
    <x v="2"/>
    <n v="4282"/>
    <n v="8200"/>
    <n v="6700"/>
    <n v="3"/>
    <n v="20100"/>
    <n v="12846"/>
  </r>
  <r>
    <d v="2015-06-16T00:00:00"/>
    <s v="P3314"/>
    <x v="13"/>
    <x v="2"/>
    <n v="5565"/>
    <n v="9950"/>
    <n v="8200"/>
    <n v="4"/>
    <n v="32800"/>
    <n v="22260"/>
  </r>
  <r>
    <d v="2015-06-16T00:00:00"/>
    <s v="BJ011"/>
    <x v="5"/>
    <x v="3"/>
    <n v="3950"/>
    <n v="7900"/>
    <n v="6500"/>
    <n v="1"/>
    <n v="6500"/>
    <n v="3950"/>
  </r>
  <r>
    <d v="2015-06-16T00:00:00"/>
    <s v="F00221"/>
    <x v="8"/>
    <x v="5"/>
    <n v="3954"/>
    <n v="8200"/>
    <n v="6700"/>
    <n v="5"/>
    <n v="33500"/>
    <n v="19770"/>
  </r>
  <r>
    <d v="2015-06-16T00:00:00"/>
    <s v="F01331"/>
    <x v="11"/>
    <x v="5"/>
    <n v="3972"/>
    <n v="8450"/>
    <n v="6900"/>
    <n v="2"/>
    <n v="13800"/>
    <n v="7944"/>
  </r>
  <r>
    <d v="2015-06-16T00:00:00"/>
    <s v="GO891"/>
    <x v="9"/>
    <x v="6"/>
    <n v="2252"/>
    <n v="4800"/>
    <n v="3900"/>
    <n v="3"/>
    <n v="11700"/>
    <n v="6756"/>
  </r>
  <r>
    <d v="2015-06-16T00:00:00"/>
    <s v="GO711"/>
    <x v="10"/>
    <x v="6"/>
    <n v="2718"/>
    <n v="5750"/>
    <n v="4700"/>
    <n v="4"/>
    <n v="18800"/>
    <n v="10872"/>
  </r>
  <r>
    <d v="2015-06-16T00:00:00"/>
    <s v="GO927"/>
    <x v="14"/>
    <x v="6"/>
    <n v="3332"/>
    <n v="6800"/>
    <n v="5600"/>
    <n v="1"/>
    <n v="5600"/>
    <n v="3332"/>
  </r>
  <r>
    <d v="2015-06-16T00:00:00"/>
    <s v="MKM0023"/>
    <x v="15"/>
    <x v="7"/>
    <n v="9240"/>
    <n v="16800"/>
    <n v="13800"/>
    <n v="1"/>
    <n v="13800"/>
    <n v="9240"/>
  </r>
  <r>
    <d v="2015-06-16T00:00:00"/>
    <s v="MKM0035"/>
    <x v="12"/>
    <x v="7"/>
    <n v="10514"/>
    <n v="19480"/>
    <n v="16000"/>
    <n v="1"/>
    <n v="16000"/>
    <n v="10514"/>
  </r>
  <r>
    <d v="2015-06-16T00:00:00"/>
    <s v="MKM0041"/>
    <x v="17"/>
    <x v="7"/>
    <n v="5880"/>
    <n v="10600"/>
    <n v="8700"/>
    <n v="3"/>
    <n v="26100"/>
    <n v="17640"/>
  </r>
  <r>
    <d v="2015-06-17T00:00:00"/>
    <s v="S1001"/>
    <x v="0"/>
    <x v="0"/>
    <n v="3780"/>
    <n v="7000"/>
    <n v="5700"/>
    <n v="1"/>
    <n v="5700"/>
    <n v="3780"/>
  </r>
  <r>
    <d v="2015-06-17T00:00:00"/>
    <s v="S1002"/>
    <x v="1"/>
    <x v="0"/>
    <n v="6615"/>
    <n v="12380"/>
    <n v="10200"/>
    <n v="4"/>
    <n v="40800"/>
    <n v="26460"/>
  </r>
  <r>
    <d v="2015-06-17T00:00:00"/>
    <s v="K2213"/>
    <x v="6"/>
    <x v="4"/>
    <n v="4794"/>
    <n v="9600"/>
    <n v="7900"/>
    <n v="7"/>
    <n v="55300"/>
    <n v="33558"/>
  </r>
  <r>
    <d v="2015-06-17T00:00:00"/>
    <s v="SM0３01"/>
    <x v="2"/>
    <x v="1"/>
    <n v="13214"/>
    <n v="22920"/>
    <n v="18800"/>
    <n v="4"/>
    <n v="75200"/>
    <n v="52856"/>
  </r>
  <r>
    <d v="2015-06-17T00:00:00"/>
    <s v="SM0021"/>
    <x v="3"/>
    <x v="1"/>
    <n v="14160"/>
    <n v="24800"/>
    <n v="20300"/>
    <n v="5"/>
    <n v="101500"/>
    <n v="70800"/>
  </r>
  <r>
    <d v="2015-06-17T00:00:00"/>
    <s v="P3314"/>
    <x v="13"/>
    <x v="2"/>
    <n v="5565"/>
    <n v="9950"/>
    <n v="8200"/>
    <n v="3"/>
    <n v="24600"/>
    <n v="16695"/>
  </r>
  <r>
    <d v="2015-06-17T00:00:00"/>
    <s v="BJ011"/>
    <x v="5"/>
    <x v="3"/>
    <n v="3950"/>
    <n v="7900"/>
    <n v="6500"/>
    <n v="1"/>
    <n v="6500"/>
    <n v="3950"/>
  </r>
  <r>
    <d v="2015-06-17T00:00:00"/>
    <s v="F00221"/>
    <x v="8"/>
    <x v="5"/>
    <n v="3954"/>
    <n v="8200"/>
    <n v="6700"/>
    <n v="6"/>
    <n v="40200"/>
    <n v="23724"/>
  </r>
  <r>
    <d v="2015-06-17T00:00:00"/>
    <s v="F01331"/>
    <x v="11"/>
    <x v="5"/>
    <n v="3972"/>
    <n v="8450"/>
    <n v="6900"/>
    <n v="2"/>
    <n v="13800"/>
    <n v="7944"/>
  </r>
  <r>
    <d v="2015-06-17T00:00:00"/>
    <s v="GO891"/>
    <x v="9"/>
    <x v="6"/>
    <n v="2252"/>
    <n v="4800"/>
    <n v="3900"/>
    <n v="2"/>
    <n v="7800"/>
    <n v="4504"/>
  </r>
  <r>
    <d v="2015-06-17T00:00:00"/>
    <s v="MKM0035"/>
    <x v="12"/>
    <x v="7"/>
    <n v="10514"/>
    <n v="19480"/>
    <n v="16000"/>
    <n v="1"/>
    <n v="16000"/>
    <n v="10514"/>
  </r>
  <r>
    <d v="2015-06-18T00:00:00"/>
    <s v="S1001"/>
    <x v="0"/>
    <x v="0"/>
    <n v="3780"/>
    <n v="7000"/>
    <n v="5700"/>
    <n v="2"/>
    <n v="11400"/>
    <n v="7560"/>
  </r>
  <r>
    <d v="2015-06-18T00:00:00"/>
    <s v="S1002"/>
    <x v="1"/>
    <x v="0"/>
    <n v="6615"/>
    <n v="12380"/>
    <n v="10200"/>
    <n v="6"/>
    <n v="61200"/>
    <n v="39690"/>
  </r>
  <r>
    <d v="2015-06-18T00:00:00"/>
    <s v="K2213"/>
    <x v="6"/>
    <x v="4"/>
    <n v="4794"/>
    <n v="9600"/>
    <n v="7900"/>
    <n v="5"/>
    <n v="39500"/>
    <n v="23970"/>
  </r>
  <r>
    <d v="2015-06-18T00:00:00"/>
    <s v="SM0３01"/>
    <x v="2"/>
    <x v="1"/>
    <n v="13214"/>
    <n v="22920"/>
    <n v="18800"/>
    <n v="5"/>
    <n v="94000"/>
    <n v="66070"/>
  </r>
  <r>
    <d v="2015-06-18T00:00:00"/>
    <s v="SM0021"/>
    <x v="3"/>
    <x v="1"/>
    <n v="14160"/>
    <n v="24800"/>
    <n v="20300"/>
    <n v="4"/>
    <n v="81200"/>
    <n v="56640"/>
  </r>
  <r>
    <d v="2015-06-18T00:00:00"/>
    <s v="P2211"/>
    <x v="4"/>
    <x v="2"/>
    <n v="3908"/>
    <n v="7840"/>
    <n v="6400"/>
    <n v="1"/>
    <n v="6400"/>
    <n v="3908"/>
  </r>
  <r>
    <d v="2015-06-18T00:00:00"/>
    <s v="BJ011"/>
    <x v="5"/>
    <x v="3"/>
    <n v="3950"/>
    <n v="7900"/>
    <n v="6500"/>
    <n v="1"/>
    <n v="6500"/>
    <n v="3950"/>
  </r>
  <r>
    <d v="2015-06-18T00:00:00"/>
    <s v="F00221"/>
    <x v="8"/>
    <x v="5"/>
    <n v="3954"/>
    <n v="8200"/>
    <n v="6700"/>
    <n v="7"/>
    <n v="46900"/>
    <n v="27678"/>
  </r>
  <r>
    <d v="2015-06-18T00:00:00"/>
    <s v="F01331"/>
    <x v="11"/>
    <x v="5"/>
    <n v="3972"/>
    <n v="8450"/>
    <n v="6900"/>
    <n v="1"/>
    <n v="6900"/>
    <n v="3972"/>
  </r>
  <r>
    <d v="2015-06-18T00:00:00"/>
    <s v="GO891"/>
    <x v="9"/>
    <x v="6"/>
    <n v="2252"/>
    <n v="4800"/>
    <n v="3900"/>
    <n v="2"/>
    <n v="7800"/>
    <n v="4504"/>
  </r>
  <r>
    <d v="2015-06-18T00:00:00"/>
    <s v="GO711"/>
    <x v="10"/>
    <x v="6"/>
    <n v="2718"/>
    <n v="5750"/>
    <n v="4700"/>
    <n v="2"/>
    <n v="9400"/>
    <n v="5436"/>
  </r>
  <r>
    <d v="2015-06-18T00:00:00"/>
    <s v="MKM0035"/>
    <x v="12"/>
    <x v="7"/>
    <n v="10514"/>
    <n v="19480"/>
    <n v="16000"/>
    <n v="2"/>
    <n v="32000"/>
    <n v="21028"/>
  </r>
  <r>
    <d v="2015-06-18T00:00:00"/>
    <s v="MKM0041"/>
    <x v="17"/>
    <x v="7"/>
    <n v="5880"/>
    <n v="10600"/>
    <n v="8700"/>
    <n v="1"/>
    <n v="8700"/>
    <n v="5880"/>
  </r>
  <r>
    <d v="2015-06-19T00:00:00"/>
    <s v="S1002"/>
    <x v="1"/>
    <x v="0"/>
    <n v="6615"/>
    <n v="12380"/>
    <n v="10200"/>
    <n v="4"/>
    <n v="40800"/>
    <n v="26460"/>
  </r>
  <r>
    <d v="2015-06-19T00:00:00"/>
    <s v="K2213"/>
    <x v="6"/>
    <x v="4"/>
    <n v="4794"/>
    <n v="9600"/>
    <n v="7900"/>
    <n v="6"/>
    <n v="47400"/>
    <n v="28764"/>
  </r>
  <r>
    <d v="2015-06-19T00:00:00"/>
    <s v="SM0021"/>
    <x v="3"/>
    <x v="1"/>
    <n v="14160"/>
    <n v="24800"/>
    <n v="20300"/>
    <n v="6"/>
    <n v="121800"/>
    <n v="84960"/>
  </r>
  <r>
    <d v="2015-06-19T00:00:00"/>
    <s v="P2211"/>
    <x v="4"/>
    <x v="2"/>
    <n v="3908"/>
    <n v="7840"/>
    <n v="6400"/>
    <n v="2"/>
    <n v="12800"/>
    <n v="7816"/>
  </r>
  <r>
    <d v="2015-06-19T00:00:00"/>
    <s v="P2514"/>
    <x v="19"/>
    <x v="2"/>
    <n v="4282"/>
    <n v="8200"/>
    <n v="6700"/>
    <n v="3"/>
    <n v="20100"/>
    <n v="12846"/>
  </r>
  <r>
    <d v="2015-06-19T00:00:00"/>
    <s v="P3314"/>
    <x v="13"/>
    <x v="2"/>
    <n v="5565"/>
    <n v="9950"/>
    <n v="8200"/>
    <n v="3"/>
    <n v="24600"/>
    <n v="16695"/>
  </r>
  <r>
    <d v="2015-06-19T00:00:00"/>
    <s v="BJ011"/>
    <x v="5"/>
    <x v="3"/>
    <n v="3950"/>
    <n v="7900"/>
    <n v="6500"/>
    <n v="1"/>
    <n v="6500"/>
    <n v="3950"/>
  </r>
  <r>
    <d v="2015-06-19T00:00:00"/>
    <s v="F00221"/>
    <x v="8"/>
    <x v="5"/>
    <n v="3954"/>
    <n v="8200"/>
    <n v="6700"/>
    <n v="5"/>
    <n v="33500"/>
    <n v="19770"/>
  </r>
  <r>
    <d v="2015-06-19T00:00:00"/>
    <s v="F01331"/>
    <x v="11"/>
    <x v="5"/>
    <n v="3972"/>
    <n v="8450"/>
    <n v="6900"/>
    <n v="3"/>
    <n v="20700"/>
    <n v="11916"/>
  </r>
  <r>
    <d v="2015-06-19T00:00:00"/>
    <s v="GO891"/>
    <x v="9"/>
    <x v="6"/>
    <n v="2252"/>
    <n v="4800"/>
    <n v="3900"/>
    <n v="4"/>
    <n v="15600"/>
    <n v="9008"/>
  </r>
  <r>
    <d v="2015-06-19T00:00:00"/>
    <s v="MKM0023"/>
    <x v="15"/>
    <x v="7"/>
    <n v="9240"/>
    <n v="16800"/>
    <n v="13800"/>
    <n v="3"/>
    <n v="41400"/>
    <n v="27720"/>
  </r>
  <r>
    <d v="2015-06-19T00:00:00"/>
    <s v="MKM0041"/>
    <x v="17"/>
    <x v="7"/>
    <n v="5880"/>
    <n v="10600"/>
    <n v="8700"/>
    <n v="2"/>
    <n v="17400"/>
    <n v="11760"/>
  </r>
  <r>
    <d v="2015-06-19T00:00:00"/>
    <s v="PR003"/>
    <x v="16"/>
    <x v="8"/>
    <n v="4489"/>
    <n v="8470"/>
    <n v="6900"/>
    <n v="1"/>
    <n v="6900"/>
    <n v="4489"/>
  </r>
  <r>
    <d v="2015-06-20T00:00:00"/>
    <s v="S1001"/>
    <x v="0"/>
    <x v="0"/>
    <n v="3780"/>
    <n v="7000"/>
    <n v="5700"/>
    <n v="1"/>
    <n v="5700"/>
    <n v="3780"/>
  </r>
  <r>
    <d v="2015-06-20T00:00:00"/>
    <s v="S1002"/>
    <x v="1"/>
    <x v="0"/>
    <n v="6615"/>
    <n v="12380"/>
    <n v="10200"/>
    <n v="5"/>
    <n v="51000"/>
    <n v="33075"/>
  </r>
  <r>
    <d v="2015-06-20T00:00:00"/>
    <s v="SM0３01"/>
    <x v="2"/>
    <x v="1"/>
    <n v="13214"/>
    <n v="22920"/>
    <n v="18800"/>
    <n v="4"/>
    <n v="75200"/>
    <n v="52856"/>
  </r>
  <r>
    <d v="2015-06-20T00:00:00"/>
    <s v="SM0021"/>
    <x v="3"/>
    <x v="1"/>
    <n v="14160"/>
    <n v="24800"/>
    <n v="20300"/>
    <n v="4"/>
    <n v="81200"/>
    <n v="56640"/>
  </r>
  <r>
    <d v="2015-06-20T00:00:00"/>
    <s v="P2211"/>
    <x v="4"/>
    <x v="2"/>
    <n v="3908"/>
    <n v="7840"/>
    <n v="6400"/>
    <n v="3"/>
    <n v="19200"/>
    <n v="11724"/>
  </r>
  <r>
    <d v="2015-06-20T00:00:00"/>
    <s v="P2514"/>
    <x v="19"/>
    <x v="2"/>
    <n v="4282"/>
    <n v="8200"/>
    <n v="6700"/>
    <n v="1"/>
    <n v="6700"/>
    <n v="4282"/>
  </r>
  <r>
    <d v="2015-06-20T00:00:00"/>
    <s v="P3314"/>
    <x v="13"/>
    <x v="2"/>
    <n v="5565"/>
    <n v="9950"/>
    <n v="8200"/>
    <n v="4"/>
    <n v="32800"/>
    <n v="22260"/>
  </r>
  <r>
    <d v="2015-06-20T00:00:00"/>
    <s v="BJ011"/>
    <x v="5"/>
    <x v="3"/>
    <n v="3950"/>
    <n v="7900"/>
    <n v="6500"/>
    <n v="2"/>
    <n v="13000"/>
    <n v="7900"/>
  </r>
  <r>
    <d v="2015-06-20T00:00:00"/>
    <s v="F00221"/>
    <x v="8"/>
    <x v="5"/>
    <n v="3954"/>
    <n v="8200"/>
    <n v="6700"/>
    <n v="7"/>
    <n v="46900"/>
    <n v="27678"/>
  </r>
  <r>
    <d v="2015-06-20T00:00:00"/>
    <s v="F01331"/>
    <x v="11"/>
    <x v="5"/>
    <n v="3972"/>
    <n v="8450"/>
    <n v="6900"/>
    <n v="3"/>
    <n v="20700"/>
    <n v="11916"/>
  </r>
  <r>
    <d v="2015-06-20T00:00:00"/>
    <s v="GO711"/>
    <x v="10"/>
    <x v="6"/>
    <n v="2718"/>
    <n v="5750"/>
    <n v="4700"/>
    <n v="1"/>
    <n v="4700"/>
    <n v="2718"/>
  </r>
  <r>
    <d v="2015-06-21T00:00:00"/>
    <s v="K2213"/>
    <x v="6"/>
    <x v="4"/>
    <n v="4794"/>
    <n v="9600"/>
    <n v="7900"/>
    <n v="7"/>
    <n v="55300"/>
    <n v="33558"/>
  </r>
  <r>
    <d v="2015-06-21T00:00:00"/>
    <s v="K3222"/>
    <x v="7"/>
    <x v="4"/>
    <n v="2499"/>
    <n v="5100"/>
    <n v="4200"/>
    <n v="7"/>
    <n v="29400"/>
    <n v="17493"/>
  </r>
  <r>
    <d v="2015-06-21T00:00:00"/>
    <s v="SM0３01"/>
    <x v="2"/>
    <x v="1"/>
    <n v="13214"/>
    <n v="22920"/>
    <n v="18800"/>
    <n v="5"/>
    <n v="94000"/>
    <n v="66070"/>
  </r>
  <r>
    <d v="2015-06-21T00:00:00"/>
    <s v="P3314"/>
    <x v="13"/>
    <x v="2"/>
    <n v="5565"/>
    <n v="9950"/>
    <n v="8200"/>
    <n v="3"/>
    <n v="24600"/>
    <n v="16695"/>
  </r>
  <r>
    <d v="2015-06-21T00:00:00"/>
    <s v="BJ011"/>
    <x v="5"/>
    <x v="3"/>
    <n v="3950"/>
    <n v="7900"/>
    <n v="6500"/>
    <n v="1"/>
    <n v="6500"/>
    <n v="3950"/>
  </r>
  <r>
    <d v="2015-06-21T00:00:00"/>
    <s v="F00221"/>
    <x v="8"/>
    <x v="5"/>
    <n v="3954"/>
    <n v="8200"/>
    <n v="6700"/>
    <n v="6"/>
    <n v="40200"/>
    <n v="23724"/>
  </r>
  <r>
    <d v="2015-06-21T00:00:00"/>
    <s v="F01331"/>
    <x v="11"/>
    <x v="5"/>
    <n v="3972"/>
    <n v="8450"/>
    <n v="6900"/>
    <n v="4"/>
    <n v="27600"/>
    <n v="15888"/>
  </r>
  <r>
    <d v="2015-06-21T00:00:00"/>
    <s v="GO891"/>
    <x v="9"/>
    <x v="6"/>
    <n v="2252"/>
    <n v="4800"/>
    <n v="3900"/>
    <n v="2"/>
    <n v="7800"/>
    <n v="4504"/>
  </r>
  <r>
    <d v="2015-06-21T00:00:00"/>
    <s v="GO927"/>
    <x v="14"/>
    <x v="6"/>
    <n v="3332"/>
    <n v="6800"/>
    <n v="5600"/>
    <n v="1"/>
    <n v="5600"/>
    <n v="3332"/>
  </r>
  <r>
    <d v="2015-06-21T00:00:00"/>
    <s v="MKM0023"/>
    <x v="15"/>
    <x v="7"/>
    <n v="9240"/>
    <n v="16800"/>
    <n v="13800"/>
    <n v="3"/>
    <n v="41400"/>
    <n v="27720"/>
  </r>
  <r>
    <d v="2015-06-21T00:00:00"/>
    <s v="MKM0035"/>
    <x v="12"/>
    <x v="7"/>
    <n v="10514"/>
    <n v="19480"/>
    <n v="16000"/>
    <n v="2"/>
    <n v="32000"/>
    <n v="21028"/>
  </r>
  <r>
    <d v="2015-06-21T00:00:00"/>
    <s v="MKM0041"/>
    <x v="17"/>
    <x v="7"/>
    <n v="5880"/>
    <n v="10600"/>
    <n v="8700"/>
    <n v="3"/>
    <n v="26100"/>
    <n v="17640"/>
  </r>
  <r>
    <d v="2015-06-21T00:00:00"/>
    <s v="PR003"/>
    <x v="16"/>
    <x v="8"/>
    <n v="4489"/>
    <n v="8470"/>
    <n v="6900"/>
    <n v="1"/>
    <n v="6900"/>
    <n v="4489"/>
  </r>
  <r>
    <d v="2015-06-21T00:00:00"/>
    <s v="PR006"/>
    <x v="18"/>
    <x v="8"/>
    <n v="1981"/>
    <n v="3790"/>
    <n v="3100"/>
    <n v="2"/>
    <n v="6200"/>
    <n v="3962"/>
  </r>
  <r>
    <d v="2015-06-22T00:00:00"/>
    <s v="S1001"/>
    <x v="0"/>
    <x v="0"/>
    <n v="3780"/>
    <n v="7000"/>
    <n v="5700"/>
    <n v="3"/>
    <n v="17100"/>
    <n v="11340"/>
  </r>
  <r>
    <d v="2015-06-22T00:00:00"/>
    <s v="S1002"/>
    <x v="1"/>
    <x v="0"/>
    <n v="6615"/>
    <n v="12380"/>
    <n v="10200"/>
    <n v="4"/>
    <n v="40800"/>
    <n v="26460"/>
  </r>
  <r>
    <d v="2015-06-22T00:00:00"/>
    <s v="K3222"/>
    <x v="7"/>
    <x v="4"/>
    <n v="2499"/>
    <n v="5100"/>
    <n v="4200"/>
    <n v="7"/>
    <n v="29400"/>
    <n v="17493"/>
  </r>
  <r>
    <d v="2015-06-22T00:00:00"/>
    <s v="SM0３01"/>
    <x v="2"/>
    <x v="1"/>
    <n v="13214"/>
    <n v="22920"/>
    <n v="18800"/>
    <n v="6"/>
    <n v="112800"/>
    <n v="79284"/>
  </r>
  <r>
    <d v="2015-06-22T00:00:00"/>
    <s v="P2211"/>
    <x v="4"/>
    <x v="2"/>
    <n v="3908"/>
    <n v="7840"/>
    <n v="6400"/>
    <n v="1"/>
    <n v="6400"/>
    <n v="3908"/>
  </r>
  <r>
    <d v="2015-06-22T00:00:00"/>
    <s v="P3314"/>
    <x v="13"/>
    <x v="2"/>
    <n v="5565"/>
    <n v="9950"/>
    <n v="8200"/>
    <n v="2"/>
    <n v="16400"/>
    <n v="11130"/>
  </r>
  <r>
    <d v="2015-06-22T00:00:00"/>
    <s v="BJ011"/>
    <x v="5"/>
    <x v="3"/>
    <n v="3950"/>
    <n v="7900"/>
    <n v="6500"/>
    <n v="1"/>
    <n v="6500"/>
    <n v="3950"/>
  </r>
  <r>
    <d v="2015-06-22T00:00:00"/>
    <s v="F00221"/>
    <x v="8"/>
    <x v="5"/>
    <n v="3954"/>
    <n v="8200"/>
    <n v="6700"/>
    <n v="7"/>
    <n v="46900"/>
    <n v="27678"/>
  </r>
  <r>
    <d v="2015-06-22T00:00:00"/>
    <s v="F01331"/>
    <x v="11"/>
    <x v="5"/>
    <n v="3972"/>
    <n v="8450"/>
    <n v="6900"/>
    <n v="1"/>
    <n v="6900"/>
    <n v="3972"/>
  </r>
  <r>
    <d v="2015-06-22T00:00:00"/>
    <s v="GO891"/>
    <x v="9"/>
    <x v="6"/>
    <n v="2252"/>
    <n v="4800"/>
    <n v="3900"/>
    <n v="2"/>
    <n v="7800"/>
    <n v="4504"/>
  </r>
  <r>
    <d v="2015-06-22T00:00:00"/>
    <s v="GO711"/>
    <x v="10"/>
    <x v="6"/>
    <n v="2718"/>
    <n v="5750"/>
    <n v="4700"/>
    <n v="4"/>
    <n v="18800"/>
    <n v="10872"/>
  </r>
  <r>
    <d v="2015-06-23T00:00:00"/>
    <s v="S1001"/>
    <x v="0"/>
    <x v="0"/>
    <n v="3780"/>
    <n v="7000"/>
    <n v="5700"/>
    <n v="4"/>
    <n v="22800"/>
    <n v="15120"/>
  </r>
  <r>
    <d v="2015-06-23T00:00:00"/>
    <s v="K2213"/>
    <x v="6"/>
    <x v="4"/>
    <n v="4794"/>
    <n v="9600"/>
    <n v="7900"/>
    <n v="4"/>
    <n v="31600"/>
    <n v="19176"/>
  </r>
  <r>
    <d v="2015-06-23T00:00:00"/>
    <s v="K3222"/>
    <x v="7"/>
    <x v="4"/>
    <n v="2499"/>
    <n v="5100"/>
    <n v="4200"/>
    <n v="6"/>
    <n v="25200"/>
    <n v="14994"/>
  </r>
  <r>
    <d v="2015-06-23T00:00:00"/>
    <s v="SM0３01"/>
    <x v="2"/>
    <x v="1"/>
    <n v="13214"/>
    <n v="22920"/>
    <n v="18800"/>
    <n v="5"/>
    <n v="94000"/>
    <n v="66070"/>
  </r>
  <r>
    <d v="2015-06-23T00:00:00"/>
    <s v="SM0021"/>
    <x v="3"/>
    <x v="1"/>
    <n v="14160"/>
    <n v="24800"/>
    <n v="20300"/>
    <n v="4"/>
    <n v="81200"/>
    <n v="56640"/>
  </r>
  <r>
    <d v="2015-06-23T00:00:00"/>
    <s v="P2514"/>
    <x v="19"/>
    <x v="2"/>
    <n v="4282"/>
    <n v="8200"/>
    <n v="6700"/>
    <n v="1"/>
    <n v="6700"/>
    <n v="4282"/>
  </r>
  <r>
    <d v="2015-06-23T00:00:00"/>
    <s v="P3314"/>
    <x v="13"/>
    <x v="2"/>
    <n v="5565"/>
    <n v="9950"/>
    <n v="8200"/>
    <n v="2"/>
    <n v="16400"/>
    <n v="11130"/>
  </r>
  <r>
    <d v="2015-06-23T00:00:00"/>
    <s v="BJ011"/>
    <x v="5"/>
    <x v="3"/>
    <n v="3950"/>
    <n v="7900"/>
    <n v="6500"/>
    <n v="1"/>
    <n v="6500"/>
    <n v="3950"/>
  </r>
  <r>
    <d v="2015-06-23T00:00:00"/>
    <s v="F00221"/>
    <x v="8"/>
    <x v="5"/>
    <n v="3954"/>
    <n v="8200"/>
    <n v="6700"/>
    <n v="5"/>
    <n v="33500"/>
    <n v="19770"/>
  </r>
  <r>
    <d v="2015-06-23T00:00:00"/>
    <s v="F01331"/>
    <x v="11"/>
    <x v="5"/>
    <n v="3972"/>
    <n v="8450"/>
    <n v="6900"/>
    <n v="4"/>
    <n v="27600"/>
    <n v="15888"/>
  </r>
  <r>
    <d v="2015-06-23T00:00:00"/>
    <s v="GO891"/>
    <x v="9"/>
    <x v="6"/>
    <n v="2252"/>
    <n v="4800"/>
    <n v="3900"/>
    <n v="1"/>
    <n v="3900"/>
    <n v="2252"/>
  </r>
  <r>
    <d v="2015-06-23T00:00:00"/>
    <s v="GO927"/>
    <x v="14"/>
    <x v="6"/>
    <n v="3332"/>
    <n v="6800"/>
    <n v="5600"/>
    <n v="1"/>
    <n v="5600"/>
    <n v="3332"/>
  </r>
  <r>
    <d v="2015-06-23T00:00:00"/>
    <s v="MKM0023"/>
    <x v="15"/>
    <x v="7"/>
    <n v="9240"/>
    <n v="16800"/>
    <n v="13800"/>
    <n v="2"/>
    <n v="27600"/>
    <n v="18480"/>
  </r>
  <r>
    <d v="2015-06-23T00:00:00"/>
    <s v="PR006"/>
    <x v="18"/>
    <x v="8"/>
    <n v="1981"/>
    <n v="3790"/>
    <n v="3100"/>
    <n v="1"/>
    <n v="3100"/>
    <n v="1981"/>
  </r>
  <r>
    <d v="2015-06-24T00:00:00"/>
    <s v="S1001"/>
    <x v="0"/>
    <x v="0"/>
    <n v="3780"/>
    <n v="7000"/>
    <n v="5700"/>
    <n v="1"/>
    <n v="5700"/>
    <n v="3780"/>
  </r>
  <r>
    <d v="2015-06-24T00:00:00"/>
    <s v="K2213"/>
    <x v="6"/>
    <x v="4"/>
    <n v="4794"/>
    <n v="9600"/>
    <n v="7900"/>
    <n v="6"/>
    <n v="47400"/>
    <n v="28764"/>
  </r>
  <r>
    <d v="2015-06-24T00:00:00"/>
    <s v="K3222"/>
    <x v="7"/>
    <x v="4"/>
    <n v="2499"/>
    <n v="5100"/>
    <n v="4200"/>
    <n v="5"/>
    <n v="21000"/>
    <n v="12495"/>
  </r>
  <r>
    <d v="2015-06-24T00:00:00"/>
    <s v="P2211"/>
    <x v="4"/>
    <x v="2"/>
    <n v="3908"/>
    <n v="7840"/>
    <n v="6400"/>
    <n v="2"/>
    <n v="12800"/>
    <n v="7816"/>
  </r>
  <r>
    <d v="2015-06-24T00:00:00"/>
    <s v="P2514"/>
    <x v="19"/>
    <x v="2"/>
    <n v="4282"/>
    <n v="8200"/>
    <n v="6700"/>
    <n v="1"/>
    <n v="6700"/>
    <n v="4282"/>
  </r>
  <r>
    <d v="2015-06-24T00:00:00"/>
    <s v="BJ011"/>
    <x v="5"/>
    <x v="3"/>
    <n v="3950"/>
    <n v="7900"/>
    <n v="6500"/>
    <n v="1"/>
    <n v="6500"/>
    <n v="3950"/>
  </r>
  <r>
    <d v="2015-06-24T00:00:00"/>
    <s v="MKM0023"/>
    <x v="15"/>
    <x v="7"/>
    <n v="9240"/>
    <n v="16800"/>
    <n v="13800"/>
    <n v="2"/>
    <n v="27600"/>
    <n v="18480"/>
  </r>
  <r>
    <d v="2015-06-24T00:00:00"/>
    <s v="MKM0035"/>
    <x v="12"/>
    <x v="7"/>
    <n v="10514"/>
    <n v="19480"/>
    <n v="16000"/>
    <n v="1"/>
    <n v="16000"/>
    <n v="10514"/>
  </r>
  <r>
    <d v="2015-06-24T00:00:00"/>
    <s v="MKM0041"/>
    <x v="17"/>
    <x v="7"/>
    <n v="5880"/>
    <n v="10600"/>
    <n v="8700"/>
    <n v="3"/>
    <n v="26100"/>
    <n v="17640"/>
  </r>
  <r>
    <d v="2015-06-24T00:00:00"/>
    <s v="PR003"/>
    <x v="16"/>
    <x v="8"/>
    <n v="4489"/>
    <n v="8470"/>
    <n v="6900"/>
    <n v="1"/>
    <n v="6900"/>
    <n v="4489"/>
  </r>
  <r>
    <d v="2015-06-25T00:00:00"/>
    <s v="S1001"/>
    <x v="0"/>
    <x v="0"/>
    <n v="3780"/>
    <n v="7000"/>
    <n v="5700"/>
    <n v="1"/>
    <n v="5700"/>
    <n v="3780"/>
  </r>
  <r>
    <d v="2015-06-25T00:00:00"/>
    <s v="S1002"/>
    <x v="1"/>
    <x v="0"/>
    <n v="6615"/>
    <n v="12380"/>
    <n v="10200"/>
    <n v="6"/>
    <n v="61200"/>
    <n v="39690"/>
  </r>
  <r>
    <d v="2015-06-25T00:00:00"/>
    <s v="K2213"/>
    <x v="6"/>
    <x v="4"/>
    <n v="4794"/>
    <n v="9600"/>
    <n v="7900"/>
    <n v="6"/>
    <n v="47400"/>
    <n v="28764"/>
  </r>
  <r>
    <d v="2015-06-25T00:00:00"/>
    <s v="SM0021"/>
    <x v="3"/>
    <x v="1"/>
    <n v="14160"/>
    <n v="24800"/>
    <n v="20300"/>
    <n v="4"/>
    <n v="81200"/>
    <n v="56640"/>
  </r>
  <r>
    <d v="2015-06-25T00:00:00"/>
    <s v="P2211"/>
    <x v="4"/>
    <x v="2"/>
    <n v="3908"/>
    <n v="7840"/>
    <n v="6400"/>
    <n v="3"/>
    <n v="19200"/>
    <n v="11724"/>
  </r>
  <r>
    <d v="2015-06-25T00:00:00"/>
    <s v="P2514"/>
    <x v="19"/>
    <x v="2"/>
    <n v="4282"/>
    <n v="8200"/>
    <n v="6700"/>
    <n v="1"/>
    <n v="6700"/>
    <n v="4282"/>
  </r>
  <r>
    <d v="2015-06-25T00:00:00"/>
    <s v="BJ011"/>
    <x v="5"/>
    <x v="3"/>
    <n v="3950"/>
    <n v="7900"/>
    <n v="6500"/>
    <n v="1"/>
    <n v="6500"/>
    <n v="3950"/>
  </r>
  <r>
    <d v="2015-06-25T00:00:00"/>
    <s v="F01331"/>
    <x v="11"/>
    <x v="5"/>
    <n v="3972"/>
    <n v="8450"/>
    <n v="6900"/>
    <n v="4"/>
    <n v="27600"/>
    <n v="15888"/>
  </r>
  <r>
    <d v="2015-06-25T00:00:00"/>
    <s v="GO711"/>
    <x v="10"/>
    <x v="6"/>
    <n v="2718"/>
    <n v="5750"/>
    <n v="4700"/>
    <n v="4"/>
    <n v="18800"/>
    <n v="10872"/>
  </r>
  <r>
    <d v="2015-06-25T00:00:00"/>
    <s v="MKM0035"/>
    <x v="12"/>
    <x v="7"/>
    <n v="10514"/>
    <n v="19480"/>
    <n v="16000"/>
    <n v="1"/>
    <n v="16000"/>
    <n v="10514"/>
  </r>
  <r>
    <d v="2015-06-26T00:00:00"/>
    <s v="K3222"/>
    <x v="7"/>
    <x v="4"/>
    <n v="2499"/>
    <n v="5100"/>
    <n v="4200"/>
    <n v="7"/>
    <n v="29400"/>
    <n v="17493"/>
  </r>
  <r>
    <d v="2015-06-26T00:00:00"/>
    <s v="SM0３01"/>
    <x v="2"/>
    <x v="1"/>
    <n v="13214"/>
    <n v="22920"/>
    <n v="18800"/>
    <n v="6"/>
    <n v="112800"/>
    <n v="79284"/>
  </r>
  <r>
    <d v="2015-06-26T00:00:00"/>
    <s v="SM0021"/>
    <x v="3"/>
    <x v="1"/>
    <n v="14160"/>
    <n v="24800"/>
    <n v="20300"/>
    <n v="3"/>
    <n v="60900"/>
    <n v="42480"/>
  </r>
  <r>
    <d v="2015-06-26T00:00:00"/>
    <s v="P2514"/>
    <x v="19"/>
    <x v="2"/>
    <n v="4282"/>
    <n v="8200"/>
    <n v="6700"/>
    <n v="3"/>
    <n v="20100"/>
    <n v="12846"/>
  </r>
  <r>
    <d v="2015-06-26T00:00:00"/>
    <s v="BJ011"/>
    <x v="5"/>
    <x v="3"/>
    <n v="3950"/>
    <n v="7900"/>
    <n v="6500"/>
    <n v="1"/>
    <n v="6500"/>
    <n v="3950"/>
  </r>
  <r>
    <d v="2015-06-26T00:00:00"/>
    <s v="F00221"/>
    <x v="8"/>
    <x v="5"/>
    <n v="3954"/>
    <n v="8200"/>
    <n v="6700"/>
    <n v="7"/>
    <n v="46900"/>
    <n v="27678"/>
  </r>
  <r>
    <d v="2015-06-26T00:00:00"/>
    <s v="F01331"/>
    <x v="11"/>
    <x v="5"/>
    <n v="3972"/>
    <n v="8450"/>
    <n v="6900"/>
    <n v="1"/>
    <n v="6900"/>
    <n v="3972"/>
  </r>
  <r>
    <d v="2015-06-26T00:00:00"/>
    <s v="GO711"/>
    <x v="10"/>
    <x v="6"/>
    <n v="2718"/>
    <n v="5750"/>
    <n v="4700"/>
    <n v="2"/>
    <n v="9400"/>
    <n v="5436"/>
  </r>
  <r>
    <d v="2015-06-26T00:00:00"/>
    <s v="MKM0023"/>
    <x v="15"/>
    <x v="7"/>
    <n v="9240"/>
    <n v="16800"/>
    <n v="13800"/>
    <n v="2"/>
    <n v="27600"/>
    <n v="18480"/>
  </r>
  <r>
    <d v="2015-06-27T00:00:00"/>
    <s v="S1001"/>
    <x v="0"/>
    <x v="0"/>
    <n v="3780"/>
    <n v="7000"/>
    <n v="5700"/>
    <n v="3"/>
    <n v="17100"/>
    <n v="11340"/>
  </r>
  <r>
    <d v="2015-06-27T00:00:00"/>
    <s v="S1002"/>
    <x v="1"/>
    <x v="0"/>
    <n v="6615"/>
    <n v="12380"/>
    <n v="10200"/>
    <n v="5"/>
    <n v="51000"/>
    <n v="33075"/>
  </r>
  <r>
    <d v="2015-06-27T00:00:00"/>
    <s v="K2213"/>
    <x v="6"/>
    <x v="4"/>
    <n v="4794"/>
    <n v="9600"/>
    <n v="7900"/>
    <n v="5"/>
    <n v="39500"/>
    <n v="23970"/>
  </r>
  <r>
    <d v="2015-06-27T00:00:00"/>
    <s v="SM0３01"/>
    <x v="2"/>
    <x v="1"/>
    <n v="13214"/>
    <n v="22920"/>
    <n v="18800"/>
    <n v="4"/>
    <n v="75200"/>
    <n v="52856"/>
  </r>
  <r>
    <d v="2015-06-27T00:00:00"/>
    <s v="SM0021"/>
    <x v="3"/>
    <x v="1"/>
    <n v="14160"/>
    <n v="24800"/>
    <n v="20300"/>
    <n v="6"/>
    <n v="121800"/>
    <n v="84960"/>
  </r>
  <r>
    <d v="2015-06-27T00:00:00"/>
    <s v="P2211"/>
    <x v="4"/>
    <x v="2"/>
    <n v="3908"/>
    <n v="7840"/>
    <n v="6400"/>
    <n v="1"/>
    <n v="6400"/>
    <n v="3908"/>
  </r>
  <r>
    <d v="2015-06-27T00:00:00"/>
    <s v="F00221"/>
    <x v="8"/>
    <x v="5"/>
    <n v="3954"/>
    <n v="8200"/>
    <n v="6700"/>
    <n v="6"/>
    <n v="40200"/>
    <n v="23724"/>
  </r>
  <r>
    <d v="2015-06-27T00:00:00"/>
    <s v="GO891"/>
    <x v="9"/>
    <x v="6"/>
    <n v="2252"/>
    <n v="4800"/>
    <n v="3900"/>
    <n v="1"/>
    <n v="3900"/>
    <n v="2252"/>
  </r>
  <r>
    <d v="2015-06-27T00:00:00"/>
    <s v="GO711"/>
    <x v="10"/>
    <x v="6"/>
    <n v="2718"/>
    <n v="5750"/>
    <n v="4700"/>
    <n v="2"/>
    <n v="9400"/>
    <n v="5436"/>
  </r>
  <r>
    <d v="2015-06-27T00:00:00"/>
    <s v="MKM0035"/>
    <x v="12"/>
    <x v="7"/>
    <n v="10514"/>
    <n v="19480"/>
    <n v="16000"/>
    <n v="1"/>
    <n v="16000"/>
    <n v="10514"/>
  </r>
  <r>
    <d v="2015-06-27T00:00:00"/>
    <s v="PR003"/>
    <x v="16"/>
    <x v="8"/>
    <n v="4489"/>
    <n v="8470"/>
    <n v="6900"/>
    <n v="1"/>
    <n v="6900"/>
    <n v="4489"/>
  </r>
  <r>
    <d v="2015-06-27T00:00:00"/>
    <s v="PR006"/>
    <x v="18"/>
    <x v="8"/>
    <n v="1981"/>
    <n v="3790"/>
    <n v="3100"/>
    <n v="1"/>
    <n v="3100"/>
    <n v="1981"/>
  </r>
  <r>
    <d v="2015-06-28T00:00:00"/>
    <s v="S1001"/>
    <x v="0"/>
    <x v="0"/>
    <n v="3780"/>
    <n v="7000"/>
    <n v="5700"/>
    <n v="1"/>
    <n v="5700"/>
    <n v="3780"/>
  </r>
  <r>
    <d v="2015-06-28T00:00:00"/>
    <s v="S1002"/>
    <x v="1"/>
    <x v="0"/>
    <n v="6615"/>
    <n v="12380"/>
    <n v="10200"/>
    <n v="7"/>
    <n v="71400"/>
    <n v="46305"/>
  </r>
  <r>
    <d v="2015-06-28T00:00:00"/>
    <s v="K3222"/>
    <x v="7"/>
    <x v="4"/>
    <n v="2499"/>
    <n v="5100"/>
    <n v="4200"/>
    <n v="6"/>
    <n v="25200"/>
    <n v="14994"/>
  </r>
  <r>
    <d v="2015-06-28T00:00:00"/>
    <s v="SM0021"/>
    <x v="3"/>
    <x v="1"/>
    <n v="14160"/>
    <n v="24800"/>
    <n v="20300"/>
    <n v="7"/>
    <n v="142100"/>
    <n v="99120"/>
  </r>
  <r>
    <d v="2015-06-28T00:00:00"/>
    <s v="P2211"/>
    <x v="4"/>
    <x v="2"/>
    <n v="3908"/>
    <n v="7840"/>
    <n v="6400"/>
    <n v="3"/>
    <n v="19200"/>
    <n v="11724"/>
  </r>
  <r>
    <d v="2015-06-28T00:00:00"/>
    <s v="P3314"/>
    <x v="13"/>
    <x v="2"/>
    <n v="5565"/>
    <n v="9950"/>
    <n v="8200"/>
    <n v="1"/>
    <n v="8200"/>
    <n v="5565"/>
  </r>
  <r>
    <d v="2015-06-28T00:00:00"/>
    <s v="BJ011"/>
    <x v="5"/>
    <x v="3"/>
    <n v="3950"/>
    <n v="7900"/>
    <n v="6500"/>
    <n v="1"/>
    <n v="6500"/>
    <n v="3950"/>
  </r>
  <r>
    <d v="2015-06-28T00:00:00"/>
    <s v="F00221"/>
    <x v="8"/>
    <x v="5"/>
    <n v="3954"/>
    <n v="8200"/>
    <n v="6700"/>
    <n v="6"/>
    <n v="40200"/>
    <n v="23724"/>
  </r>
  <r>
    <d v="2015-06-28T00:00:00"/>
    <s v="GO711"/>
    <x v="10"/>
    <x v="6"/>
    <n v="2718"/>
    <n v="5750"/>
    <n v="4700"/>
    <n v="2"/>
    <n v="9400"/>
    <n v="5436"/>
  </r>
  <r>
    <d v="2015-06-29T00:00:00"/>
    <s v="S1001"/>
    <x v="0"/>
    <x v="0"/>
    <n v="3780"/>
    <n v="7000"/>
    <n v="5700"/>
    <n v="2"/>
    <n v="11400"/>
    <n v="7560"/>
  </r>
  <r>
    <d v="2015-06-29T00:00:00"/>
    <s v="S1002"/>
    <x v="1"/>
    <x v="0"/>
    <n v="6615"/>
    <n v="12380"/>
    <n v="10200"/>
    <n v="6"/>
    <n v="61200"/>
    <n v="39690"/>
  </r>
  <r>
    <d v="2015-06-29T00:00:00"/>
    <s v="K2213"/>
    <x v="6"/>
    <x v="4"/>
    <n v="4794"/>
    <n v="9600"/>
    <n v="7900"/>
    <n v="6"/>
    <n v="47400"/>
    <n v="28764"/>
  </r>
  <r>
    <d v="2015-06-29T00:00:00"/>
    <s v="SM0３01"/>
    <x v="2"/>
    <x v="1"/>
    <n v="13214"/>
    <n v="22920"/>
    <n v="18800"/>
    <n v="7"/>
    <n v="131600"/>
    <n v="92498"/>
  </r>
  <r>
    <d v="2015-06-29T00:00:00"/>
    <s v="P2211"/>
    <x v="4"/>
    <x v="2"/>
    <n v="3908"/>
    <n v="7840"/>
    <n v="6400"/>
    <n v="4"/>
    <n v="25600"/>
    <n v="15632"/>
  </r>
  <r>
    <d v="2015-06-29T00:00:00"/>
    <s v="P3314"/>
    <x v="13"/>
    <x v="2"/>
    <n v="5565"/>
    <n v="9950"/>
    <n v="8200"/>
    <n v="3"/>
    <n v="24600"/>
    <n v="16695"/>
  </r>
  <r>
    <d v="2015-06-29T00:00:00"/>
    <s v="BJ011"/>
    <x v="5"/>
    <x v="3"/>
    <n v="3950"/>
    <n v="7900"/>
    <n v="6500"/>
    <n v="1"/>
    <n v="6500"/>
    <n v="3950"/>
  </r>
  <r>
    <d v="2015-06-29T00:00:00"/>
    <s v="F00221"/>
    <x v="8"/>
    <x v="5"/>
    <n v="3954"/>
    <n v="8200"/>
    <n v="6700"/>
    <n v="5"/>
    <n v="33500"/>
    <n v="19770"/>
  </r>
  <r>
    <d v="2015-06-29T00:00:00"/>
    <s v="GO891"/>
    <x v="9"/>
    <x v="6"/>
    <n v="2252"/>
    <n v="4800"/>
    <n v="3900"/>
    <n v="3"/>
    <n v="11700"/>
    <n v="6756"/>
  </r>
  <r>
    <d v="2015-06-29T00:00:00"/>
    <s v="GO927"/>
    <x v="14"/>
    <x v="6"/>
    <n v="3332"/>
    <n v="6800"/>
    <n v="5600"/>
    <n v="1"/>
    <n v="5600"/>
    <n v="3332"/>
  </r>
  <r>
    <d v="2015-06-29T00:00:00"/>
    <s v="MKM0023"/>
    <x v="15"/>
    <x v="7"/>
    <n v="9240"/>
    <n v="16800"/>
    <n v="13800"/>
    <n v="1"/>
    <n v="13800"/>
    <n v="9240"/>
  </r>
  <r>
    <d v="2015-06-29T00:00:00"/>
    <s v="MKM0035"/>
    <x v="12"/>
    <x v="7"/>
    <n v="10514"/>
    <n v="19480"/>
    <n v="16000"/>
    <n v="1"/>
    <n v="16000"/>
    <n v="10514"/>
  </r>
  <r>
    <d v="2015-06-29T00:00:00"/>
    <s v="MKM0041"/>
    <x v="17"/>
    <x v="7"/>
    <n v="5880"/>
    <n v="10600"/>
    <n v="8700"/>
    <n v="2"/>
    <n v="17400"/>
    <n v="11760"/>
  </r>
  <r>
    <d v="2015-06-29T00:00:00"/>
    <s v="PR003"/>
    <x v="16"/>
    <x v="8"/>
    <n v="4489"/>
    <n v="8470"/>
    <n v="6900"/>
    <n v="1"/>
    <n v="6900"/>
    <n v="4489"/>
  </r>
  <r>
    <d v="2015-06-29T00:00:00"/>
    <s v="PR006"/>
    <x v="18"/>
    <x v="8"/>
    <n v="1981"/>
    <n v="3790"/>
    <n v="3100"/>
    <n v="1"/>
    <n v="3100"/>
    <n v="1981"/>
  </r>
  <r>
    <d v="2015-06-30T00:00:00"/>
    <s v="S1001"/>
    <x v="0"/>
    <x v="0"/>
    <n v="3780"/>
    <n v="7000"/>
    <n v="5700"/>
    <n v="1"/>
    <n v="5700"/>
    <n v="3780"/>
  </r>
  <r>
    <d v="2015-06-30T00:00:00"/>
    <s v="S1002"/>
    <x v="1"/>
    <x v="0"/>
    <n v="6615"/>
    <n v="12380"/>
    <n v="10200"/>
    <n v="7"/>
    <n v="71400"/>
    <n v="46305"/>
  </r>
  <r>
    <d v="2015-06-30T00:00:00"/>
    <s v="K3222"/>
    <x v="7"/>
    <x v="4"/>
    <n v="2499"/>
    <n v="5100"/>
    <n v="4200"/>
    <n v="9"/>
    <n v="37800"/>
    <n v="22491"/>
  </r>
  <r>
    <d v="2015-06-30T00:00:00"/>
    <s v="SM0３01"/>
    <x v="2"/>
    <x v="1"/>
    <n v="13214"/>
    <n v="22920"/>
    <n v="18800"/>
    <n v="4"/>
    <n v="75200"/>
    <n v="52856"/>
  </r>
  <r>
    <d v="2015-06-30T00:00:00"/>
    <s v="P2211"/>
    <x v="4"/>
    <x v="2"/>
    <n v="3908"/>
    <n v="7840"/>
    <n v="6400"/>
    <n v="2"/>
    <n v="12800"/>
    <n v="7816"/>
  </r>
  <r>
    <d v="2015-06-30T00:00:00"/>
    <s v="P3314"/>
    <x v="13"/>
    <x v="2"/>
    <n v="5565"/>
    <n v="9950"/>
    <n v="8200"/>
    <n v="2"/>
    <n v="16400"/>
    <n v="11130"/>
  </r>
  <r>
    <d v="2015-06-30T00:00:00"/>
    <s v="BJ011"/>
    <x v="5"/>
    <x v="3"/>
    <n v="3950"/>
    <n v="7900"/>
    <n v="6500"/>
    <n v="1"/>
    <n v="6500"/>
    <n v="3950"/>
  </r>
  <r>
    <d v="2015-06-30T00:00:00"/>
    <s v="F00221"/>
    <x v="8"/>
    <x v="5"/>
    <n v="3954"/>
    <n v="8200"/>
    <n v="6700"/>
    <n v="7"/>
    <n v="46900"/>
    <n v="27678"/>
  </r>
  <r>
    <d v="2015-06-30T00:00:00"/>
    <s v="MKM0041"/>
    <x v="17"/>
    <x v="7"/>
    <n v="5880"/>
    <n v="10600"/>
    <n v="8700"/>
    <n v="2"/>
    <n v="17400"/>
    <n v="117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C13" firstHeaderRow="0" firstDataRow="1" firstDataCol="1"/>
  <pivotFields count="10">
    <pivotField numFmtId="176" showAll="0"/>
    <pivotField showAll="0"/>
    <pivotField showAll="0"/>
    <pivotField axis="axisRow" showAll="0">
      <items count="10">
        <item x="0"/>
        <item x="4"/>
        <item x="1"/>
        <item x="2"/>
        <item x="3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dataField="1" showAll="0"/>
    <pivotField dataField="1" showAll="0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売上高" fld="8" baseField="0" baseItem="0"/>
    <dataField name="合計 / 売上原価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B24" firstHeaderRow="1" firstDataRow="1" firstDataCol="1"/>
  <pivotFields count="10">
    <pivotField numFmtId="176" showAll="0"/>
    <pivotField showAll="0"/>
    <pivotField axis="axisRow" showAll="0" sortType="descending">
      <items count="21">
        <item x="6"/>
        <item x="7"/>
        <item x="14"/>
        <item x="10"/>
        <item x="9"/>
        <item x="2"/>
        <item x="1"/>
        <item x="0"/>
        <item x="8"/>
        <item x="11"/>
        <item x="19"/>
        <item x="13"/>
        <item x="4"/>
        <item x="16"/>
        <item x="18"/>
        <item x="12"/>
        <item x="15"/>
        <item x="17"/>
        <item x="3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2"/>
  </rowFields>
  <rowItems count="21">
    <i>
      <x v="5"/>
    </i>
    <i>
      <x v="18"/>
    </i>
    <i>
      <x v="6"/>
    </i>
    <i>
      <x v="8"/>
    </i>
    <i>
      <x/>
    </i>
    <i>
      <x v="1"/>
    </i>
    <i>
      <x v="16"/>
    </i>
    <i>
      <x v="11"/>
    </i>
    <i>
      <x v="15"/>
    </i>
    <i>
      <x v="9"/>
    </i>
    <i>
      <x v="12"/>
    </i>
    <i>
      <x v="7"/>
    </i>
    <i>
      <x v="17"/>
    </i>
    <i>
      <x v="3"/>
    </i>
    <i>
      <x v="10"/>
    </i>
    <i>
      <x v="19"/>
    </i>
    <i>
      <x v="4"/>
    </i>
    <i>
      <x v="2"/>
    </i>
    <i>
      <x v="13"/>
    </i>
    <i>
      <x v="14"/>
    </i>
    <i t="grand">
      <x/>
    </i>
  </rowItems>
  <colItems count="1">
    <i/>
  </colItems>
  <dataFields count="1">
    <dataField name="合計 / 売上高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/>
  </sheetViews>
  <sheetFormatPr defaultRowHeight="13.5"/>
  <cols>
    <col min="1" max="1" width="3.625" customWidth="1"/>
    <col min="2" max="2" width="10.25" customWidth="1"/>
    <col min="3" max="3" width="18.375" customWidth="1"/>
    <col min="4" max="4" width="20.75" customWidth="1"/>
    <col min="5" max="6" width="12.25" customWidth="1"/>
  </cols>
  <sheetData>
    <row r="1" spans="1:6">
      <c r="A1" t="s">
        <v>63</v>
      </c>
    </row>
    <row r="3" spans="1:6">
      <c r="B3" s="4" t="s">
        <v>0</v>
      </c>
      <c r="C3" s="11" t="s">
        <v>52</v>
      </c>
      <c r="D3" s="4" t="s">
        <v>2</v>
      </c>
      <c r="E3" s="11" t="s">
        <v>15</v>
      </c>
    </row>
    <row r="4" spans="1:6">
      <c r="B4" s="10">
        <v>42156</v>
      </c>
      <c r="C4" s="10" t="s">
        <v>16</v>
      </c>
      <c r="D4" s="7"/>
      <c r="E4" s="7">
        <v>3</v>
      </c>
    </row>
    <row r="5" spans="1:6">
      <c r="B5" s="10">
        <v>42156</v>
      </c>
      <c r="C5" s="10" t="s">
        <v>18</v>
      </c>
      <c r="D5" s="7"/>
      <c r="E5" s="7">
        <v>7</v>
      </c>
    </row>
    <row r="6" spans="1:6">
      <c r="B6" s="10">
        <v>42156</v>
      </c>
      <c r="C6" s="10" t="s">
        <v>26</v>
      </c>
      <c r="D6" s="7"/>
      <c r="E6" s="7">
        <v>4</v>
      </c>
    </row>
    <row r="7" spans="1:6">
      <c r="B7" s="10">
        <v>42156</v>
      </c>
      <c r="C7" s="10" t="s">
        <v>24</v>
      </c>
      <c r="D7" s="7"/>
      <c r="E7" s="7">
        <v>4</v>
      </c>
    </row>
    <row r="8" spans="1:6" ht="15.75">
      <c r="B8" s="13" t="s">
        <v>61</v>
      </c>
      <c r="C8" s="13" t="s">
        <v>61</v>
      </c>
      <c r="D8" s="13" t="s">
        <v>61</v>
      </c>
      <c r="E8" s="13" t="s">
        <v>61</v>
      </c>
    </row>
    <row r="11" spans="1:6">
      <c r="A11" t="s">
        <v>91</v>
      </c>
    </row>
    <row r="13" spans="1:6">
      <c r="B13" s="4" t="s">
        <v>52</v>
      </c>
      <c r="C13" s="4" t="s">
        <v>2</v>
      </c>
      <c r="D13" s="4" t="s">
        <v>1</v>
      </c>
      <c r="E13" s="11" t="s">
        <v>53</v>
      </c>
      <c r="F13" s="12" t="s">
        <v>54</v>
      </c>
    </row>
    <row r="14" spans="1:6">
      <c r="B14" s="7" t="s">
        <v>17</v>
      </c>
      <c r="C14" s="5" t="s">
        <v>65</v>
      </c>
      <c r="D14" s="5" t="s">
        <v>3</v>
      </c>
      <c r="E14" s="9">
        <v>3780</v>
      </c>
      <c r="F14" s="6">
        <v>7000</v>
      </c>
    </row>
    <row r="15" spans="1:6">
      <c r="B15" s="7" t="s">
        <v>19</v>
      </c>
      <c r="C15" s="7" t="s">
        <v>67</v>
      </c>
      <c r="D15" s="5" t="s">
        <v>3</v>
      </c>
      <c r="E15" s="9">
        <v>6615</v>
      </c>
      <c r="F15" s="6">
        <v>12380</v>
      </c>
    </row>
    <row r="16" spans="1:6">
      <c r="B16" s="7" t="s">
        <v>21</v>
      </c>
      <c r="C16" s="5" t="s">
        <v>69</v>
      </c>
      <c r="D16" s="7" t="s">
        <v>8</v>
      </c>
      <c r="E16" s="6">
        <v>4794</v>
      </c>
      <c r="F16" s="6">
        <v>9600</v>
      </c>
    </row>
    <row r="17" spans="1:6">
      <c r="B17" s="7" t="s">
        <v>23</v>
      </c>
      <c r="C17" s="5" t="s">
        <v>71</v>
      </c>
      <c r="D17" s="7" t="s">
        <v>8</v>
      </c>
      <c r="E17" s="6">
        <v>2499</v>
      </c>
      <c r="F17" s="6">
        <v>5100</v>
      </c>
    </row>
    <row r="18" spans="1:6">
      <c r="B18" s="7" t="s">
        <v>27</v>
      </c>
      <c r="C18" s="5" t="s">
        <v>73</v>
      </c>
      <c r="D18" s="7" t="s">
        <v>5</v>
      </c>
      <c r="E18" s="6">
        <v>10214</v>
      </c>
      <c r="F18" s="6">
        <v>22920</v>
      </c>
    </row>
    <row r="19" spans="1:6" ht="15.75">
      <c r="B19" s="13" t="s">
        <v>61</v>
      </c>
      <c r="C19" s="13" t="s">
        <v>61</v>
      </c>
      <c r="D19" s="13" t="s">
        <v>61</v>
      </c>
      <c r="E19" s="13" t="s">
        <v>61</v>
      </c>
      <c r="F19" s="13" t="s">
        <v>61</v>
      </c>
    </row>
    <row r="22" spans="1:6">
      <c r="A22" t="s">
        <v>64</v>
      </c>
    </row>
    <row r="24" spans="1:6">
      <c r="B24" s="11" t="s">
        <v>1</v>
      </c>
      <c r="C24" s="8" t="s">
        <v>60</v>
      </c>
    </row>
    <row r="25" spans="1:6">
      <c r="B25" s="7" t="s">
        <v>5</v>
      </c>
      <c r="C25" s="7">
        <v>2434020</v>
      </c>
    </row>
    <row r="26" spans="1:6">
      <c r="B26" s="7" t="s">
        <v>8</v>
      </c>
      <c r="C26" s="7">
        <v>1517750</v>
      </c>
    </row>
    <row r="27" spans="1:6">
      <c r="B27" s="5" t="s">
        <v>3</v>
      </c>
      <c r="C27" s="7">
        <v>1158580</v>
      </c>
    </row>
    <row r="28" spans="1:6">
      <c r="B28" s="7" t="s">
        <v>10</v>
      </c>
      <c r="C28" s="7">
        <v>1084860</v>
      </c>
    </row>
    <row r="29" spans="1:6" ht="15.75">
      <c r="B29" s="13" t="s">
        <v>61</v>
      </c>
      <c r="C29" s="13" t="s">
        <v>61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3"/>
  <sheetViews>
    <sheetView workbookViewId="0"/>
  </sheetViews>
  <sheetFormatPr defaultRowHeight="13.5"/>
  <cols>
    <col min="1" max="1" width="11.125" bestFit="1" customWidth="1"/>
    <col min="2" max="2" width="14.875" bestFit="1" customWidth="1"/>
    <col min="3" max="3" width="17" bestFit="1" customWidth="1"/>
  </cols>
  <sheetData>
    <row r="3" spans="1:3">
      <c r="A3" s="19" t="s">
        <v>95</v>
      </c>
      <c r="B3" t="s">
        <v>106</v>
      </c>
      <c r="C3" t="s">
        <v>107</v>
      </c>
    </row>
    <row r="4" spans="1:3">
      <c r="A4" s="20" t="s">
        <v>99</v>
      </c>
      <c r="B4" s="21">
        <v>1270800</v>
      </c>
      <c r="C4" s="21">
        <v>827820</v>
      </c>
    </row>
    <row r="5" spans="1:3">
      <c r="A5" s="20" t="s">
        <v>97</v>
      </c>
      <c r="B5" s="21">
        <v>1176900</v>
      </c>
      <c r="C5" s="21">
        <v>709512</v>
      </c>
    </row>
    <row r="6" spans="1:3">
      <c r="A6" s="20" t="s">
        <v>98</v>
      </c>
      <c r="B6" s="21">
        <v>3030300</v>
      </c>
      <c r="C6" s="21">
        <v>2122874</v>
      </c>
    </row>
    <row r="7" spans="1:3">
      <c r="A7" s="20" t="s">
        <v>100</v>
      </c>
      <c r="B7" s="21">
        <v>774400</v>
      </c>
      <c r="C7" s="21">
        <v>499410</v>
      </c>
    </row>
    <row r="8" spans="1:3">
      <c r="A8" s="20" t="s">
        <v>101</v>
      </c>
      <c r="B8" s="21">
        <v>149500</v>
      </c>
      <c r="C8" s="21">
        <v>90850</v>
      </c>
    </row>
    <row r="9" spans="1:3">
      <c r="A9" s="20" t="s">
        <v>103</v>
      </c>
      <c r="B9" s="21">
        <v>1127500</v>
      </c>
      <c r="C9" s="21">
        <v>661092</v>
      </c>
    </row>
    <row r="10" spans="1:3">
      <c r="A10" s="20" t="s">
        <v>96</v>
      </c>
      <c r="B10" s="21">
        <v>402400</v>
      </c>
      <c r="C10" s="21">
        <v>233518</v>
      </c>
    </row>
    <row r="11" spans="1:3">
      <c r="A11" s="20" t="s">
        <v>104</v>
      </c>
      <c r="B11" s="21">
        <v>897700</v>
      </c>
      <c r="C11" s="21">
        <v>598766</v>
      </c>
    </row>
    <row r="12" spans="1:3">
      <c r="A12" s="20" t="s">
        <v>102</v>
      </c>
      <c r="B12" s="21">
        <v>83100</v>
      </c>
      <c r="C12" s="21">
        <v>53741</v>
      </c>
    </row>
    <row r="13" spans="1:3">
      <c r="A13" s="20" t="s">
        <v>105</v>
      </c>
      <c r="B13" s="21">
        <v>8912600</v>
      </c>
      <c r="C13" s="21">
        <v>5797583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"/>
  <sheetViews>
    <sheetView workbookViewId="0"/>
  </sheetViews>
  <sheetFormatPr defaultRowHeight="13.5"/>
  <cols>
    <col min="1" max="1" width="20.25" bestFit="1" customWidth="1"/>
    <col min="2" max="2" width="14.875" bestFit="1" customWidth="1"/>
  </cols>
  <sheetData>
    <row r="3" spans="1:2">
      <c r="A3" s="19" t="s">
        <v>95</v>
      </c>
      <c r="B3" t="s">
        <v>106</v>
      </c>
    </row>
    <row r="4" spans="1:2">
      <c r="A4" s="20" t="s">
        <v>73</v>
      </c>
      <c r="B4" s="21">
        <v>1710800</v>
      </c>
    </row>
    <row r="5" spans="1:2">
      <c r="A5" s="20" t="s">
        <v>121</v>
      </c>
      <c r="B5" s="21">
        <v>1319500</v>
      </c>
    </row>
    <row r="6" spans="1:2">
      <c r="A6" s="20" t="s">
        <v>67</v>
      </c>
      <c r="B6" s="21">
        <v>1020000</v>
      </c>
    </row>
    <row r="7" spans="1:2">
      <c r="A7" s="20" t="s">
        <v>111</v>
      </c>
      <c r="B7" s="21">
        <v>830800</v>
      </c>
    </row>
    <row r="8" spans="1:2">
      <c r="A8" s="20" t="s">
        <v>69</v>
      </c>
      <c r="B8" s="21">
        <v>782100</v>
      </c>
    </row>
    <row r="9" spans="1:2">
      <c r="A9" s="20" t="s">
        <v>71</v>
      </c>
      <c r="B9" s="21">
        <v>394800</v>
      </c>
    </row>
    <row r="10" spans="1:2">
      <c r="A10" s="20" t="s">
        <v>119</v>
      </c>
      <c r="B10" s="21">
        <v>358800</v>
      </c>
    </row>
    <row r="11" spans="1:2">
      <c r="A11" s="20" t="s">
        <v>114</v>
      </c>
      <c r="B11" s="21">
        <v>311600</v>
      </c>
    </row>
    <row r="12" spans="1:2">
      <c r="A12" s="20" t="s">
        <v>118</v>
      </c>
      <c r="B12" s="21">
        <v>304000</v>
      </c>
    </row>
    <row r="13" spans="1:2">
      <c r="A13" s="20" t="s">
        <v>112</v>
      </c>
      <c r="B13" s="21">
        <v>296700</v>
      </c>
    </row>
    <row r="14" spans="1:2">
      <c r="A14" s="20" t="s">
        <v>115</v>
      </c>
      <c r="B14" s="21">
        <v>275200</v>
      </c>
    </row>
    <row r="15" spans="1:2">
      <c r="A15" s="20" t="s">
        <v>65</v>
      </c>
      <c r="B15" s="21">
        <v>250800</v>
      </c>
    </row>
    <row r="16" spans="1:2">
      <c r="A16" s="20" t="s">
        <v>120</v>
      </c>
      <c r="B16" s="21">
        <v>234900</v>
      </c>
    </row>
    <row r="17" spans="1:2">
      <c r="A17" s="20" t="s">
        <v>109</v>
      </c>
      <c r="B17" s="21">
        <v>202100</v>
      </c>
    </row>
    <row r="18" spans="1:2">
      <c r="A18" s="20" t="s">
        <v>113</v>
      </c>
      <c r="B18" s="21">
        <v>187600</v>
      </c>
    </row>
    <row r="19" spans="1:2">
      <c r="A19" s="20" t="s">
        <v>122</v>
      </c>
      <c r="B19" s="21">
        <v>149500</v>
      </c>
    </row>
    <row r="20" spans="1:2">
      <c r="A20" s="20" t="s">
        <v>110</v>
      </c>
      <c r="B20" s="21">
        <v>144300</v>
      </c>
    </row>
    <row r="21" spans="1:2">
      <c r="A21" s="20" t="s">
        <v>108</v>
      </c>
      <c r="B21" s="21">
        <v>56000</v>
      </c>
    </row>
    <row r="22" spans="1:2">
      <c r="A22" s="20" t="s">
        <v>116</v>
      </c>
      <c r="B22" s="21">
        <v>55200</v>
      </c>
    </row>
    <row r="23" spans="1:2">
      <c r="A23" s="20" t="s">
        <v>117</v>
      </c>
      <c r="B23" s="21">
        <v>27900</v>
      </c>
    </row>
    <row r="24" spans="1:2">
      <c r="A24" s="20" t="s">
        <v>105</v>
      </c>
      <c r="B24" s="21">
        <v>8912600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4"/>
  <sheetViews>
    <sheetView workbookViewId="0"/>
  </sheetViews>
  <sheetFormatPr defaultRowHeight="13.5"/>
  <cols>
    <col min="1" max="1" width="5.5" style="2" bestFit="1" customWidth="1"/>
    <col min="2" max="2" width="9.875" style="17" bestFit="1" customWidth="1"/>
    <col min="3" max="3" width="20.25" style="17" bestFit="1" customWidth="1"/>
    <col min="4" max="4" width="11.125" style="17" bestFit="1" customWidth="1"/>
    <col min="5" max="6" width="13.125" style="17" bestFit="1" customWidth="1"/>
    <col min="7" max="7" width="13.125" style="17" customWidth="1"/>
    <col min="8" max="8" width="9" style="17" bestFit="1" customWidth="1"/>
  </cols>
  <sheetData>
    <row r="1" spans="1:10" s="1" customFormat="1">
      <c r="A1" s="4" t="s">
        <v>0</v>
      </c>
      <c r="B1" s="15" t="s">
        <v>52</v>
      </c>
      <c r="C1" s="4" t="s">
        <v>2</v>
      </c>
      <c r="D1" s="4" t="s">
        <v>1</v>
      </c>
      <c r="E1" s="11" t="s">
        <v>53</v>
      </c>
      <c r="F1" s="12" t="s">
        <v>54</v>
      </c>
      <c r="G1" s="12" t="s">
        <v>92</v>
      </c>
      <c r="H1" s="15" t="s">
        <v>15</v>
      </c>
      <c r="I1" s="18" t="s">
        <v>93</v>
      </c>
      <c r="J1" s="18" t="s">
        <v>94</v>
      </c>
    </row>
    <row r="2" spans="1:10">
      <c r="A2" s="10">
        <v>42156</v>
      </c>
      <c r="B2" s="16" t="s">
        <v>16</v>
      </c>
      <c r="C2" s="16" t="str">
        <f>VLOOKUP($B2,商品マスター!$A$2:$E$21,2,FALSE)</f>
        <v>サンライズランナー</v>
      </c>
      <c r="D2" s="16" t="str">
        <f>VLOOKUP($B2,商品マスター!$A$2:$E$21,3,FALSE)</f>
        <v>サンエー</v>
      </c>
      <c r="E2" s="16">
        <f>VLOOKUP($B2,商品マスター!$A$2:$E$21,4,FALSE)</f>
        <v>3780</v>
      </c>
      <c r="F2" s="16">
        <f>VLOOKUP($B2,商品マスター!$A$2:$E$21,5,FALSE)</f>
        <v>7000</v>
      </c>
      <c r="G2" s="16">
        <f>ROUND(F2*(1-0.18),-2)</f>
        <v>5700</v>
      </c>
      <c r="H2" s="16">
        <v>3</v>
      </c>
      <c r="I2">
        <f>G2*H2</f>
        <v>17100</v>
      </c>
      <c r="J2">
        <f>E2*H2</f>
        <v>11340</v>
      </c>
    </row>
    <row r="3" spans="1:10">
      <c r="A3" s="10">
        <v>42156</v>
      </c>
      <c r="B3" s="16" t="s">
        <v>18</v>
      </c>
      <c r="C3" s="16" t="str">
        <f>VLOOKUP($B3,商品マスター!$A$2:$E$21,2,FALSE)</f>
        <v>サンセットランナー</v>
      </c>
      <c r="D3" s="16" t="str">
        <f>VLOOKUP($B3,商品マスター!$A$2:$E$21,3,FALSE)</f>
        <v>サンエー</v>
      </c>
      <c r="E3" s="16">
        <f>VLOOKUP($B3,商品マスター!$A$2:$E$21,4,FALSE)</f>
        <v>6615</v>
      </c>
      <c r="F3" s="16">
        <f>VLOOKUP($B3,商品マスター!$A$2:$E$21,5,FALSE)</f>
        <v>12380</v>
      </c>
      <c r="G3" s="16">
        <f t="shared" ref="G3:G66" si="0">ROUND(F3*(1-0.18),-2)</f>
        <v>10200</v>
      </c>
      <c r="H3" s="16">
        <v>7</v>
      </c>
      <c r="I3">
        <f t="shared" ref="I3:I66" si="1">G3*H3</f>
        <v>71400</v>
      </c>
      <c r="J3">
        <f t="shared" ref="J3:J66" si="2">E3*H3</f>
        <v>46305</v>
      </c>
    </row>
    <row r="4" spans="1:10">
      <c r="A4" s="10">
        <v>42156</v>
      </c>
      <c r="B4" s="16" t="s">
        <v>26</v>
      </c>
      <c r="C4" s="16" t="str">
        <f>VLOOKUP($B4,商品マスター!$A$2:$E$21,2,FALSE)</f>
        <v>サワムラストライカー</v>
      </c>
      <c r="D4" s="16" t="str">
        <f>VLOOKUP($B4,商品マスター!$A$2:$E$21,3,FALSE)</f>
        <v>サワムラ</v>
      </c>
      <c r="E4" s="16">
        <f>VLOOKUP($B4,商品マスター!$A$2:$E$21,4,FALSE)</f>
        <v>13214</v>
      </c>
      <c r="F4" s="16">
        <f>VLOOKUP($B4,商品マスター!$A$2:$E$21,5,FALSE)</f>
        <v>22920</v>
      </c>
      <c r="G4" s="16">
        <f t="shared" si="0"/>
        <v>18800</v>
      </c>
      <c r="H4" s="16">
        <v>4</v>
      </c>
      <c r="I4">
        <f t="shared" si="1"/>
        <v>75200</v>
      </c>
      <c r="J4">
        <f t="shared" si="2"/>
        <v>52856</v>
      </c>
    </row>
    <row r="5" spans="1:10">
      <c r="A5" s="10">
        <v>42156</v>
      </c>
      <c r="B5" s="16" t="s">
        <v>24</v>
      </c>
      <c r="C5" s="16" t="str">
        <f>VLOOKUP($B5,商品マスター!$A$2:$E$21,2,FALSE)</f>
        <v>マルケラスシュート</v>
      </c>
      <c r="D5" s="16" t="str">
        <f>VLOOKUP($B5,商品マスター!$A$2:$E$21,3,FALSE)</f>
        <v>サワムラ</v>
      </c>
      <c r="E5" s="16">
        <f>VLOOKUP($B5,商品マスター!$A$2:$E$21,4,FALSE)</f>
        <v>14160</v>
      </c>
      <c r="F5" s="16">
        <f>VLOOKUP($B5,商品マスター!$A$2:$E$21,5,FALSE)</f>
        <v>24800</v>
      </c>
      <c r="G5" s="16">
        <f t="shared" si="0"/>
        <v>20300</v>
      </c>
      <c r="H5" s="16">
        <v>4</v>
      </c>
      <c r="I5">
        <f t="shared" si="1"/>
        <v>81200</v>
      </c>
      <c r="J5">
        <f t="shared" si="2"/>
        <v>56640</v>
      </c>
    </row>
    <row r="6" spans="1:10">
      <c r="A6" s="10">
        <v>42156</v>
      </c>
      <c r="B6" s="16" t="s">
        <v>28</v>
      </c>
      <c r="C6" s="16" t="str">
        <f>VLOOKUP($B6,商品マスター!$A$2:$E$21,2,FALSE)</f>
        <v>プリンスマウンテン</v>
      </c>
      <c r="D6" s="16" t="str">
        <f>VLOOKUP($B6,商品マスター!$A$2:$E$21,3,FALSE)</f>
        <v>シンフォニー</v>
      </c>
      <c r="E6" s="16">
        <f>VLOOKUP($B6,商品マスター!$A$2:$E$21,4,FALSE)</f>
        <v>3908</v>
      </c>
      <c r="F6" s="16">
        <f>VLOOKUP($B6,商品マスター!$A$2:$E$21,5,FALSE)</f>
        <v>7840</v>
      </c>
      <c r="G6" s="16">
        <f t="shared" si="0"/>
        <v>6400</v>
      </c>
      <c r="H6" s="16">
        <v>1</v>
      </c>
      <c r="I6">
        <f t="shared" si="1"/>
        <v>6400</v>
      </c>
      <c r="J6">
        <f t="shared" si="2"/>
        <v>3908</v>
      </c>
    </row>
    <row r="7" spans="1:10">
      <c r="A7" s="10">
        <v>42156</v>
      </c>
      <c r="B7" s="16" t="s">
        <v>34</v>
      </c>
      <c r="C7" s="16" t="str">
        <f>VLOOKUP($B7,商品マスター!$A$2:$E$21,2,FALSE)</f>
        <v>リゾルアップシューズ</v>
      </c>
      <c r="D7" s="16" t="str">
        <f>VLOOKUP($B7,商品マスター!$A$2:$E$21,3,FALSE)</f>
        <v>ビジャイ</v>
      </c>
      <c r="E7" s="16">
        <f>VLOOKUP($B7,商品マスター!$A$2:$E$21,4,FALSE)</f>
        <v>3950</v>
      </c>
      <c r="F7" s="16">
        <f>VLOOKUP($B7,商品マスター!$A$2:$E$21,5,FALSE)</f>
        <v>7900</v>
      </c>
      <c r="G7" s="16">
        <f t="shared" si="0"/>
        <v>6500</v>
      </c>
      <c r="H7" s="16">
        <v>2</v>
      </c>
      <c r="I7">
        <f t="shared" si="1"/>
        <v>13000</v>
      </c>
      <c r="J7">
        <f t="shared" si="2"/>
        <v>7900</v>
      </c>
    </row>
    <row r="8" spans="1:10">
      <c r="A8" s="10">
        <v>42157</v>
      </c>
      <c r="B8" s="16" t="s">
        <v>18</v>
      </c>
      <c r="C8" s="16" t="str">
        <f>VLOOKUP($B8,商品マスター!$A$2:$E$21,2,FALSE)</f>
        <v>サンセットランナー</v>
      </c>
      <c r="D8" s="16" t="str">
        <f>VLOOKUP($B8,商品マスター!$A$2:$E$21,3,FALSE)</f>
        <v>サンエー</v>
      </c>
      <c r="E8" s="16">
        <f>VLOOKUP($B8,商品マスター!$A$2:$E$21,4,FALSE)</f>
        <v>6615</v>
      </c>
      <c r="F8" s="16">
        <f>VLOOKUP($B8,商品マスター!$A$2:$E$21,5,FALSE)</f>
        <v>12380</v>
      </c>
      <c r="G8" s="16">
        <f t="shared" si="0"/>
        <v>10200</v>
      </c>
      <c r="H8" s="16">
        <v>5</v>
      </c>
      <c r="I8">
        <f t="shared" si="1"/>
        <v>51000</v>
      </c>
      <c r="J8">
        <f t="shared" si="2"/>
        <v>33075</v>
      </c>
    </row>
    <row r="9" spans="1:10">
      <c r="A9" s="10">
        <v>42157</v>
      </c>
      <c r="B9" s="16" t="s">
        <v>20</v>
      </c>
      <c r="C9" s="16" t="str">
        <f>VLOOKUP($B9,商品マスター!$A$2:$E$21,2,FALSE)</f>
        <v>カールトラック</v>
      </c>
      <c r="D9" s="16" t="str">
        <f>VLOOKUP($B9,商品マスター!$A$2:$E$21,3,FALSE)</f>
        <v>クリスタル</v>
      </c>
      <c r="E9" s="16">
        <f>VLOOKUP($B9,商品マスター!$A$2:$E$21,4,FALSE)</f>
        <v>4794</v>
      </c>
      <c r="F9" s="16">
        <f>VLOOKUP($B9,商品マスター!$A$2:$E$21,5,FALSE)</f>
        <v>9600</v>
      </c>
      <c r="G9" s="16">
        <f t="shared" si="0"/>
        <v>7900</v>
      </c>
      <c r="H9" s="16">
        <v>4</v>
      </c>
      <c r="I9">
        <f t="shared" si="1"/>
        <v>31600</v>
      </c>
      <c r="J9">
        <f t="shared" si="2"/>
        <v>19176</v>
      </c>
    </row>
    <row r="10" spans="1:10">
      <c r="A10" s="10">
        <v>42157</v>
      </c>
      <c r="B10" s="16" t="s">
        <v>22</v>
      </c>
      <c r="C10" s="16" t="str">
        <f>VLOOKUP($B10,商品マスター!$A$2:$E$21,2,FALSE)</f>
        <v>カールロード</v>
      </c>
      <c r="D10" s="16" t="str">
        <f>VLOOKUP($B10,商品マスター!$A$2:$E$21,3,FALSE)</f>
        <v>クリスタル</v>
      </c>
      <c r="E10" s="16">
        <f>VLOOKUP($B10,商品マスター!$A$2:$E$21,4,FALSE)</f>
        <v>2499</v>
      </c>
      <c r="F10" s="16">
        <f>VLOOKUP($B10,商品マスター!$A$2:$E$21,5,FALSE)</f>
        <v>5100</v>
      </c>
      <c r="G10" s="16">
        <f t="shared" si="0"/>
        <v>4200</v>
      </c>
      <c r="H10" s="16">
        <v>7</v>
      </c>
      <c r="I10">
        <f t="shared" si="1"/>
        <v>29400</v>
      </c>
      <c r="J10">
        <f t="shared" si="2"/>
        <v>17493</v>
      </c>
    </row>
    <row r="11" spans="1:10">
      <c r="A11" s="10">
        <v>42157</v>
      </c>
      <c r="B11" s="16" t="s">
        <v>28</v>
      </c>
      <c r="C11" s="16" t="str">
        <f>VLOOKUP($B11,商品マスター!$A$2:$E$21,2,FALSE)</f>
        <v>プリンスマウンテン</v>
      </c>
      <c r="D11" s="16" t="str">
        <f>VLOOKUP($B11,商品マスター!$A$2:$E$21,3,FALSE)</f>
        <v>シンフォニー</v>
      </c>
      <c r="E11" s="16">
        <f>VLOOKUP($B11,商品マスター!$A$2:$E$21,4,FALSE)</f>
        <v>3908</v>
      </c>
      <c r="F11" s="16">
        <f>VLOOKUP($B11,商品マスター!$A$2:$E$21,5,FALSE)</f>
        <v>7840</v>
      </c>
      <c r="G11" s="16">
        <f t="shared" si="0"/>
        <v>6400</v>
      </c>
      <c r="H11" s="16">
        <v>1</v>
      </c>
      <c r="I11">
        <f t="shared" si="1"/>
        <v>6400</v>
      </c>
      <c r="J11">
        <f t="shared" si="2"/>
        <v>3908</v>
      </c>
    </row>
    <row r="12" spans="1:10">
      <c r="A12" s="10">
        <v>42157</v>
      </c>
      <c r="B12" s="16" t="s">
        <v>36</v>
      </c>
      <c r="C12" s="16" t="str">
        <f>VLOOKUP($B12,商品マスター!$A$2:$E$21,2,FALSE)</f>
        <v>プライズアウトドア</v>
      </c>
      <c r="D12" s="16" t="str">
        <f>VLOOKUP($B12,商品マスター!$A$2:$E$21,3,FALSE)</f>
        <v>フォルダー</v>
      </c>
      <c r="E12" s="16">
        <f>VLOOKUP($B12,商品マスター!$A$2:$E$21,4,FALSE)</f>
        <v>3954</v>
      </c>
      <c r="F12" s="16">
        <f>VLOOKUP($B12,商品マスター!$A$2:$E$21,5,FALSE)</f>
        <v>8200</v>
      </c>
      <c r="G12" s="16">
        <f t="shared" si="0"/>
        <v>6700</v>
      </c>
      <c r="H12" s="16">
        <v>6</v>
      </c>
      <c r="I12">
        <f t="shared" si="1"/>
        <v>40200</v>
      </c>
      <c r="J12">
        <f t="shared" si="2"/>
        <v>23724</v>
      </c>
    </row>
    <row r="13" spans="1:10">
      <c r="A13" s="10">
        <v>42157</v>
      </c>
      <c r="B13" s="16" t="s">
        <v>40</v>
      </c>
      <c r="C13" s="16" t="str">
        <f>VLOOKUP($B13,商品マスター!$A$2:$E$21,2,FALSE)</f>
        <v>グッドアワーロード</v>
      </c>
      <c r="D13" s="16" t="str">
        <f>VLOOKUP($B13,商品マスター!$A$2:$E$21,3,FALSE)</f>
        <v>グッド</v>
      </c>
      <c r="E13" s="16">
        <f>VLOOKUP($B13,商品マスター!$A$2:$E$21,4,FALSE)</f>
        <v>2252</v>
      </c>
      <c r="F13" s="16">
        <f>VLOOKUP($B13,商品マスター!$A$2:$E$21,5,FALSE)</f>
        <v>4800</v>
      </c>
      <c r="G13" s="16">
        <f t="shared" si="0"/>
        <v>3900</v>
      </c>
      <c r="H13" s="16">
        <v>2</v>
      </c>
      <c r="I13">
        <f t="shared" si="1"/>
        <v>7800</v>
      </c>
      <c r="J13">
        <f t="shared" si="2"/>
        <v>4504</v>
      </c>
    </row>
    <row r="14" spans="1:10">
      <c r="A14" s="10">
        <v>42157</v>
      </c>
      <c r="B14" s="16" t="s">
        <v>42</v>
      </c>
      <c r="C14" s="16" t="str">
        <f>VLOOKUP($B14,商品マスター!$A$2:$E$21,2,FALSE)</f>
        <v>グッドアワースプリント</v>
      </c>
      <c r="D14" s="16" t="str">
        <f>VLOOKUP($B14,商品マスター!$A$2:$E$21,3,FALSE)</f>
        <v>グッド</v>
      </c>
      <c r="E14" s="16">
        <f>VLOOKUP($B14,商品マスター!$A$2:$E$21,4,FALSE)</f>
        <v>2718</v>
      </c>
      <c r="F14" s="16">
        <f>VLOOKUP($B14,商品マスター!$A$2:$E$21,5,FALSE)</f>
        <v>5750</v>
      </c>
      <c r="G14" s="16">
        <f t="shared" si="0"/>
        <v>4700</v>
      </c>
      <c r="H14" s="16">
        <v>2</v>
      </c>
      <c r="I14">
        <f t="shared" si="1"/>
        <v>9400</v>
      </c>
      <c r="J14">
        <f t="shared" si="2"/>
        <v>5436</v>
      </c>
    </row>
    <row r="15" spans="1:10">
      <c r="A15" s="10">
        <v>42158</v>
      </c>
      <c r="B15" s="16" t="s">
        <v>16</v>
      </c>
      <c r="C15" s="16" t="str">
        <f>VLOOKUP($B15,商品マスター!$A$2:$E$21,2,FALSE)</f>
        <v>サンライズランナー</v>
      </c>
      <c r="D15" s="16" t="str">
        <f>VLOOKUP($B15,商品マスター!$A$2:$E$21,3,FALSE)</f>
        <v>サンエー</v>
      </c>
      <c r="E15" s="16">
        <f>VLOOKUP($B15,商品マスター!$A$2:$E$21,4,FALSE)</f>
        <v>3780</v>
      </c>
      <c r="F15" s="16">
        <f>VLOOKUP($B15,商品マスター!$A$2:$E$21,5,FALSE)</f>
        <v>7000</v>
      </c>
      <c r="G15" s="16">
        <f t="shared" si="0"/>
        <v>5700</v>
      </c>
      <c r="H15" s="16">
        <v>4</v>
      </c>
      <c r="I15">
        <f t="shared" si="1"/>
        <v>22800</v>
      </c>
      <c r="J15">
        <f t="shared" si="2"/>
        <v>15120</v>
      </c>
    </row>
    <row r="16" spans="1:10">
      <c r="A16" s="10">
        <v>42158</v>
      </c>
      <c r="B16" s="16" t="s">
        <v>20</v>
      </c>
      <c r="C16" s="16" t="str">
        <f>VLOOKUP($B16,商品マスター!$A$2:$E$21,2,FALSE)</f>
        <v>カールトラック</v>
      </c>
      <c r="D16" s="16" t="str">
        <f>VLOOKUP($B16,商品マスター!$A$2:$E$21,3,FALSE)</f>
        <v>クリスタル</v>
      </c>
      <c r="E16" s="16">
        <f>VLOOKUP($B16,商品マスター!$A$2:$E$21,4,FALSE)</f>
        <v>4794</v>
      </c>
      <c r="F16" s="16">
        <f>VLOOKUP($B16,商品マスター!$A$2:$E$21,5,FALSE)</f>
        <v>9600</v>
      </c>
      <c r="G16" s="16">
        <f t="shared" si="0"/>
        <v>7900</v>
      </c>
      <c r="H16" s="16">
        <v>5</v>
      </c>
      <c r="I16">
        <f t="shared" si="1"/>
        <v>39500</v>
      </c>
      <c r="J16">
        <f t="shared" si="2"/>
        <v>23970</v>
      </c>
    </row>
    <row r="17" spans="1:10">
      <c r="A17" s="10">
        <v>42158</v>
      </c>
      <c r="B17" s="16" t="s">
        <v>22</v>
      </c>
      <c r="C17" s="16" t="str">
        <f>VLOOKUP($B17,商品マスター!$A$2:$E$21,2,FALSE)</f>
        <v>カールロード</v>
      </c>
      <c r="D17" s="16" t="str">
        <f>VLOOKUP($B17,商品マスター!$A$2:$E$21,3,FALSE)</f>
        <v>クリスタル</v>
      </c>
      <c r="E17" s="16">
        <f>VLOOKUP($B17,商品マスター!$A$2:$E$21,4,FALSE)</f>
        <v>2499</v>
      </c>
      <c r="F17" s="16">
        <f>VLOOKUP($B17,商品マスター!$A$2:$E$21,5,FALSE)</f>
        <v>5100</v>
      </c>
      <c r="G17" s="16">
        <f t="shared" si="0"/>
        <v>4200</v>
      </c>
      <c r="H17" s="16">
        <v>6</v>
      </c>
      <c r="I17">
        <f t="shared" si="1"/>
        <v>25200</v>
      </c>
      <c r="J17">
        <f t="shared" si="2"/>
        <v>14994</v>
      </c>
    </row>
    <row r="18" spans="1:10">
      <c r="A18" s="10">
        <v>42158</v>
      </c>
      <c r="B18" s="16" t="s">
        <v>26</v>
      </c>
      <c r="C18" s="16" t="str">
        <f>VLOOKUP($B18,商品マスター!$A$2:$E$21,2,FALSE)</f>
        <v>サワムラストライカー</v>
      </c>
      <c r="D18" s="16" t="str">
        <f>VLOOKUP($B18,商品マスター!$A$2:$E$21,3,FALSE)</f>
        <v>サワムラ</v>
      </c>
      <c r="E18" s="16">
        <f>VLOOKUP($B18,商品マスター!$A$2:$E$21,4,FALSE)</f>
        <v>13214</v>
      </c>
      <c r="F18" s="16">
        <f>VLOOKUP($B18,商品マスター!$A$2:$E$21,5,FALSE)</f>
        <v>22920</v>
      </c>
      <c r="G18" s="16">
        <f t="shared" si="0"/>
        <v>18800</v>
      </c>
      <c r="H18" s="16">
        <v>5</v>
      </c>
      <c r="I18">
        <f t="shared" si="1"/>
        <v>94000</v>
      </c>
      <c r="J18">
        <f t="shared" si="2"/>
        <v>66070</v>
      </c>
    </row>
    <row r="19" spans="1:10">
      <c r="A19" s="10">
        <v>42158</v>
      </c>
      <c r="B19" s="16" t="s">
        <v>24</v>
      </c>
      <c r="C19" s="16" t="str">
        <f>VLOOKUP($B19,商品マスター!$A$2:$E$21,2,FALSE)</f>
        <v>マルケラスシュート</v>
      </c>
      <c r="D19" s="16" t="str">
        <f>VLOOKUP($B19,商品マスター!$A$2:$E$21,3,FALSE)</f>
        <v>サワムラ</v>
      </c>
      <c r="E19" s="16">
        <f>VLOOKUP($B19,商品マスター!$A$2:$E$21,4,FALSE)</f>
        <v>14160</v>
      </c>
      <c r="F19" s="16">
        <f>VLOOKUP($B19,商品マスター!$A$2:$E$21,5,FALSE)</f>
        <v>24800</v>
      </c>
      <c r="G19" s="16">
        <f t="shared" si="0"/>
        <v>20300</v>
      </c>
      <c r="H19" s="16">
        <v>5</v>
      </c>
      <c r="I19">
        <f t="shared" si="1"/>
        <v>101500</v>
      </c>
      <c r="J19">
        <f t="shared" si="2"/>
        <v>70800</v>
      </c>
    </row>
    <row r="20" spans="1:10">
      <c r="A20" s="10">
        <v>42158</v>
      </c>
      <c r="B20" s="16" t="s">
        <v>38</v>
      </c>
      <c r="C20" s="16" t="str">
        <f>VLOOKUP($B20,商品マスター!$A$2:$E$21,2,FALSE)</f>
        <v>プライズライトランナー</v>
      </c>
      <c r="D20" s="16" t="str">
        <f>VLOOKUP($B20,商品マスター!$A$2:$E$21,3,FALSE)</f>
        <v>フォルダー</v>
      </c>
      <c r="E20" s="16">
        <f>VLOOKUP($B20,商品マスター!$A$2:$E$21,4,FALSE)</f>
        <v>3972</v>
      </c>
      <c r="F20" s="16">
        <f>VLOOKUP($B20,商品マスター!$A$2:$E$21,5,FALSE)</f>
        <v>8450</v>
      </c>
      <c r="G20" s="16">
        <f t="shared" si="0"/>
        <v>6900</v>
      </c>
      <c r="H20" s="16">
        <v>3</v>
      </c>
      <c r="I20">
        <f t="shared" si="1"/>
        <v>20700</v>
      </c>
      <c r="J20">
        <f t="shared" si="2"/>
        <v>11916</v>
      </c>
    </row>
    <row r="21" spans="1:10">
      <c r="A21" s="10">
        <v>42158</v>
      </c>
      <c r="B21" s="16" t="s">
        <v>42</v>
      </c>
      <c r="C21" s="16" t="str">
        <f>VLOOKUP($B21,商品マスター!$A$2:$E$21,2,FALSE)</f>
        <v>グッドアワースプリント</v>
      </c>
      <c r="D21" s="16" t="str">
        <f>VLOOKUP($B21,商品マスター!$A$2:$E$21,3,FALSE)</f>
        <v>グッド</v>
      </c>
      <c r="E21" s="16">
        <f>VLOOKUP($B21,商品マスター!$A$2:$E$21,4,FALSE)</f>
        <v>2718</v>
      </c>
      <c r="F21" s="16">
        <f>VLOOKUP($B21,商品マスター!$A$2:$E$21,5,FALSE)</f>
        <v>5750</v>
      </c>
      <c r="G21" s="16">
        <f t="shared" si="0"/>
        <v>4700</v>
      </c>
      <c r="H21" s="16">
        <v>4</v>
      </c>
      <c r="I21">
        <f t="shared" si="1"/>
        <v>18800</v>
      </c>
      <c r="J21">
        <f t="shared" si="2"/>
        <v>10872</v>
      </c>
    </row>
    <row r="22" spans="1:10">
      <c r="A22" s="10">
        <v>42158</v>
      </c>
      <c r="B22" s="16" t="s">
        <v>46</v>
      </c>
      <c r="C22" s="16" t="str">
        <f>VLOOKUP($B22,商品マスター!$A$2:$E$21,2,FALSE)</f>
        <v>マックルウィング</v>
      </c>
      <c r="D22" s="16" t="str">
        <f>VLOOKUP($B22,商品マスター!$A$2:$E$21,3,FALSE)</f>
        <v>マイケル</v>
      </c>
      <c r="E22" s="16">
        <f>VLOOKUP($B22,商品マスター!$A$2:$E$21,4,FALSE)</f>
        <v>10514</v>
      </c>
      <c r="F22" s="16">
        <f>VLOOKUP($B22,商品マスター!$A$2:$E$21,5,FALSE)</f>
        <v>19480</v>
      </c>
      <c r="G22" s="16">
        <f t="shared" si="0"/>
        <v>16000</v>
      </c>
      <c r="H22" s="16">
        <v>2</v>
      </c>
      <c r="I22">
        <f t="shared" si="1"/>
        <v>32000</v>
      </c>
      <c r="J22">
        <f t="shared" si="2"/>
        <v>21028</v>
      </c>
    </row>
    <row r="23" spans="1:10">
      <c r="A23" s="10">
        <v>42159</v>
      </c>
      <c r="B23" s="16" t="s">
        <v>22</v>
      </c>
      <c r="C23" s="16" t="str">
        <f>VLOOKUP($B23,商品マスター!$A$2:$E$21,2,FALSE)</f>
        <v>カールロード</v>
      </c>
      <c r="D23" s="16" t="str">
        <f>VLOOKUP($B23,商品マスター!$A$2:$E$21,3,FALSE)</f>
        <v>クリスタル</v>
      </c>
      <c r="E23" s="16">
        <f>VLOOKUP($B23,商品マスター!$A$2:$E$21,4,FALSE)</f>
        <v>2499</v>
      </c>
      <c r="F23" s="16">
        <f>VLOOKUP($B23,商品マスター!$A$2:$E$21,5,FALSE)</f>
        <v>5100</v>
      </c>
      <c r="G23" s="16">
        <f t="shared" si="0"/>
        <v>4200</v>
      </c>
      <c r="H23" s="16">
        <v>8</v>
      </c>
      <c r="I23">
        <f t="shared" si="1"/>
        <v>33600</v>
      </c>
      <c r="J23">
        <f t="shared" si="2"/>
        <v>19992</v>
      </c>
    </row>
    <row r="24" spans="1:10">
      <c r="A24" s="10">
        <v>42159</v>
      </c>
      <c r="B24" s="16" t="s">
        <v>28</v>
      </c>
      <c r="C24" s="16" t="str">
        <f>VLOOKUP($B24,商品マスター!$A$2:$E$21,2,FALSE)</f>
        <v>プリンスマウンテン</v>
      </c>
      <c r="D24" s="16" t="str">
        <f>VLOOKUP($B24,商品マスター!$A$2:$E$21,3,FALSE)</f>
        <v>シンフォニー</v>
      </c>
      <c r="E24" s="16">
        <f>VLOOKUP($B24,商品マスター!$A$2:$E$21,4,FALSE)</f>
        <v>3908</v>
      </c>
      <c r="F24" s="16">
        <f>VLOOKUP($B24,商品マスター!$A$2:$E$21,5,FALSE)</f>
        <v>7840</v>
      </c>
      <c r="G24" s="16">
        <f t="shared" si="0"/>
        <v>6400</v>
      </c>
      <c r="H24" s="16">
        <v>4</v>
      </c>
      <c r="I24">
        <f t="shared" si="1"/>
        <v>25600</v>
      </c>
      <c r="J24">
        <f t="shared" si="2"/>
        <v>15632</v>
      </c>
    </row>
    <row r="25" spans="1:10">
      <c r="A25" s="10">
        <v>42159</v>
      </c>
      <c r="B25" s="16" t="s">
        <v>32</v>
      </c>
      <c r="C25" s="16" t="str">
        <f>VLOOKUP($B25,商品マスター!$A$2:$E$21,2,FALSE)</f>
        <v>プリンスフィールド</v>
      </c>
      <c r="D25" s="16" t="str">
        <f>VLOOKUP($B25,商品マスター!$A$2:$E$21,3,FALSE)</f>
        <v>シンフォニー</v>
      </c>
      <c r="E25" s="16">
        <f>VLOOKUP($B25,商品マスター!$A$2:$E$21,4,FALSE)</f>
        <v>5565</v>
      </c>
      <c r="F25" s="16">
        <f>VLOOKUP($B25,商品マスター!$A$2:$E$21,5,FALSE)</f>
        <v>9950</v>
      </c>
      <c r="G25" s="16">
        <f t="shared" si="0"/>
        <v>8200</v>
      </c>
      <c r="H25" s="16">
        <v>2</v>
      </c>
      <c r="I25">
        <f t="shared" si="1"/>
        <v>16400</v>
      </c>
      <c r="J25">
        <f t="shared" si="2"/>
        <v>11130</v>
      </c>
    </row>
    <row r="26" spans="1:10">
      <c r="A26" s="10">
        <v>42159</v>
      </c>
      <c r="B26" s="16" t="s">
        <v>36</v>
      </c>
      <c r="C26" s="16" t="str">
        <f>VLOOKUP($B26,商品マスター!$A$2:$E$21,2,FALSE)</f>
        <v>プライズアウトドア</v>
      </c>
      <c r="D26" s="16" t="str">
        <f>VLOOKUP($B26,商品マスター!$A$2:$E$21,3,FALSE)</f>
        <v>フォルダー</v>
      </c>
      <c r="E26" s="16">
        <f>VLOOKUP($B26,商品マスター!$A$2:$E$21,4,FALSE)</f>
        <v>3954</v>
      </c>
      <c r="F26" s="16">
        <f>VLOOKUP($B26,商品マスター!$A$2:$E$21,5,FALSE)</f>
        <v>8200</v>
      </c>
      <c r="G26" s="16">
        <f t="shared" si="0"/>
        <v>6700</v>
      </c>
      <c r="H26" s="16">
        <v>7</v>
      </c>
      <c r="I26">
        <f t="shared" si="1"/>
        <v>46900</v>
      </c>
      <c r="J26">
        <f t="shared" si="2"/>
        <v>27678</v>
      </c>
    </row>
    <row r="27" spans="1:10">
      <c r="A27" s="10">
        <v>42159</v>
      </c>
      <c r="B27" s="16" t="s">
        <v>38</v>
      </c>
      <c r="C27" s="16" t="str">
        <f>VLOOKUP($B27,商品マスター!$A$2:$E$21,2,FALSE)</f>
        <v>プライズライトランナー</v>
      </c>
      <c r="D27" s="16" t="str">
        <f>VLOOKUP($B27,商品マスター!$A$2:$E$21,3,FALSE)</f>
        <v>フォルダー</v>
      </c>
      <c r="E27" s="16">
        <f>VLOOKUP($B27,商品マスター!$A$2:$E$21,4,FALSE)</f>
        <v>3972</v>
      </c>
      <c r="F27" s="16">
        <f>VLOOKUP($B27,商品マスター!$A$2:$E$21,5,FALSE)</f>
        <v>8450</v>
      </c>
      <c r="G27" s="16">
        <f t="shared" si="0"/>
        <v>6900</v>
      </c>
      <c r="H27" s="16">
        <v>2</v>
      </c>
      <c r="I27">
        <f t="shared" si="1"/>
        <v>13800</v>
      </c>
      <c r="J27">
        <f t="shared" si="2"/>
        <v>7944</v>
      </c>
    </row>
    <row r="28" spans="1:10">
      <c r="A28" s="10">
        <v>42159</v>
      </c>
      <c r="B28" s="16" t="s">
        <v>40</v>
      </c>
      <c r="C28" s="16" t="str">
        <f>VLOOKUP($B28,商品マスター!$A$2:$E$21,2,FALSE)</f>
        <v>グッドアワーロード</v>
      </c>
      <c r="D28" s="16" t="str">
        <f>VLOOKUP($B28,商品マスター!$A$2:$E$21,3,FALSE)</f>
        <v>グッド</v>
      </c>
      <c r="E28" s="16">
        <f>VLOOKUP($B28,商品マスター!$A$2:$E$21,4,FALSE)</f>
        <v>2252</v>
      </c>
      <c r="F28" s="16">
        <f>VLOOKUP($B28,商品マスター!$A$2:$E$21,5,FALSE)</f>
        <v>4800</v>
      </c>
      <c r="G28" s="16">
        <f t="shared" si="0"/>
        <v>3900</v>
      </c>
      <c r="H28" s="16">
        <v>1</v>
      </c>
      <c r="I28">
        <f t="shared" si="1"/>
        <v>3900</v>
      </c>
      <c r="J28">
        <f t="shared" si="2"/>
        <v>2252</v>
      </c>
    </row>
    <row r="29" spans="1:10">
      <c r="A29" s="10">
        <v>42159</v>
      </c>
      <c r="B29" s="16" t="s">
        <v>42</v>
      </c>
      <c r="C29" s="16" t="str">
        <f>VLOOKUP($B29,商品マスター!$A$2:$E$21,2,FALSE)</f>
        <v>グッドアワースプリント</v>
      </c>
      <c r="D29" s="16" t="str">
        <f>VLOOKUP($B29,商品マスター!$A$2:$E$21,3,FALSE)</f>
        <v>グッド</v>
      </c>
      <c r="E29" s="16">
        <f>VLOOKUP($B29,商品マスター!$A$2:$E$21,4,FALSE)</f>
        <v>2718</v>
      </c>
      <c r="F29" s="16">
        <f>VLOOKUP($B29,商品マスター!$A$2:$E$21,5,FALSE)</f>
        <v>5750</v>
      </c>
      <c r="G29" s="16">
        <f t="shared" si="0"/>
        <v>4700</v>
      </c>
      <c r="H29" s="16">
        <v>3</v>
      </c>
      <c r="I29">
        <f t="shared" si="1"/>
        <v>14100</v>
      </c>
      <c r="J29">
        <f t="shared" si="2"/>
        <v>8154</v>
      </c>
    </row>
    <row r="30" spans="1:10">
      <c r="A30" s="10">
        <v>42159</v>
      </c>
      <c r="B30" s="16" t="s">
        <v>59</v>
      </c>
      <c r="C30" s="16" t="str">
        <f>VLOOKUP($B30,商品マスター!$A$2:$E$21,2,FALSE)</f>
        <v>グッドアワーエアー</v>
      </c>
      <c r="D30" s="16" t="str">
        <f>VLOOKUP($B30,商品マスター!$A$2:$E$21,3,FALSE)</f>
        <v>グッド</v>
      </c>
      <c r="E30" s="16">
        <f>VLOOKUP($B30,商品マスター!$A$2:$E$21,4,FALSE)</f>
        <v>3332</v>
      </c>
      <c r="F30" s="16">
        <f>VLOOKUP($B30,商品マスター!$A$2:$E$21,5,FALSE)</f>
        <v>6800</v>
      </c>
      <c r="G30" s="16">
        <f t="shared" si="0"/>
        <v>5600</v>
      </c>
      <c r="H30" s="16">
        <v>1</v>
      </c>
      <c r="I30">
        <f t="shared" si="1"/>
        <v>5600</v>
      </c>
      <c r="J30">
        <f t="shared" si="2"/>
        <v>3332</v>
      </c>
    </row>
    <row r="31" spans="1:10">
      <c r="A31" s="10">
        <v>42159</v>
      </c>
      <c r="B31" s="16" t="s">
        <v>44</v>
      </c>
      <c r="C31" s="16" t="str">
        <f>VLOOKUP($B31,商品マスター!$A$2:$E$21,2,FALSE)</f>
        <v>マックルスプリンター</v>
      </c>
      <c r="D31" s="16" t="str">
        <f>VLOOKUP($B31,商品マスター!$A$2:$E$21,3,FALSE)</f>
        <v>マイケル</v>
      </c>
      <c r="E31" s="16">
        <f>VLOOKUP($B31,商品マスター!$A$2:$E$21,4,FALSE)</f>
        <v>9240</v>
      </c>
      <c r="F31" s="16">
        <f>VLOOKUP($B31,商品マスター!$A$2:$E$21,5,FALSE)</f>
        <v>16800</v>
      </c>
      <c r="G31" s="16">
        <f t="shared" si="0"/>
        <v>13800</v>
      </c>
      <c r="H31" s="16">
        <v>1</v>
      </c>
      <c r="I31">
        <f t="shared" si="1"/>
        <v>13800</v>
      </c>
      <c r="J31">
        <f t="shared" si="2"/>
        <v>9240</v>
      </c>
    </row>
    <row r="32" spans="1:10">
      <c r="A32" s="10">
        <v>42159</v>
      </c>
      <c r="B32" s="16" t="s">
        <v>46</v>
      </c>
      <c r="C32" s="16" t="str">
        <f>VLOOKUP($B32,商品マスター!$A$2:$E$21,2,FALSE)</f>
        <v>マックルウィング</v>
      </c>
      <c r="D32" s="16" t="str">
        <f>VLOOKUP($B32,商品マスター!$A$2:$E$21,3,FALSE)</f>
        <v>マイケル</v>
      </c>
      <c r="E32" s="16">
        <f>VLOOKUP($B32,商品マスター!$A$2:$E$21,4,FALSE)</f>
        <v>10514</v>
      </c>
      <c r="F32" s="16">
        <f>VLOOKUP($B32,商品マスター!$A$2:$E$21,5,FALSE)</f>
        <v>19480</v>
      </c>
      <c r="G32" s="16">
        <f t="shared" si="0"/>
        <v>16000</v>
      </c>
      <c r="H32" s="16">
        <v>1</v>
      </c>
      <c r="I32">
        <f t="shared" si="1"/>
        <v>16000</v>
      </c>
      <c r="J32">
        <f t="shared" si="2"/>
        <v>10514</v>
      </c>
    </row>
    <row r="33" spans="1:10">
      <c r="A33" s="10">
        <v>42159</v>
      </c>
      <c r="B33" s="16" t="s">
        <v>48</v>
      </c>
      <c r="C33" s="16" t="str">
        <f>VLOOKUP($B33,商品マスター!$A$2:$E$21,2,FALSE)</f>
        <v>マウンターアズール</v>
      </c>
      <c r="D33" s="16" t="str">
        <f>VLOOKUP($B33,商品マスター!$A$2:$E$21,3,FALSE)</f>
        <v>ピレネー</v>
      </c>
      <c r="E33" s="16">
        <f>VLOOKUP($B33,商品マスター!$A$2:$E$21,4,FALSE)</f>
        <v>4489</v>
      </c>
      <c r="F33" s="16">
        <f>VLOOKUP($B33,商品マスター!$A$2:$E$21,5,FALSE)</f>
        <v>8470</v>
      </c>
      <c r="G33" s="16">
        <f t="shared" si="0"/>
        <v>6900</v>
      </c>
      <c r="H33" s="16">
        <v>1</v>
      </c>
      <c r="I33">
        <f t="shared" si="1"/>
        <v>6900</v>
      </c>
      <c r="J33">
        <f t="shared" si="2"/>
        <v>4489</v>
      </c>
    </row>
    <row r="34" spans="1:10">
      <c r="A34" s="10">
        <v>42160</v>
      </c>
      <c r="B34" s="16" t="s">
        <v>20</v>
      </c>
      <c r="C34" s="16" t="str">
        <f>VLOOKUP($B34,商品マスター!$A$2:$E$21,2,FALSE)</f>
        <v>カールトラック</v>
      </c>
      <c r="D34" s="16" t="str">
        <f>VLOOKUP($B34,商品マスター!$A$2:$E$21,3,FALSE)</f>
        <v>クリスタル</v>
      </c>
      <c r="E34" s="16">
        <f>VLOOKUP($B34,商品マスター!$A$2:$E$21,4,FALSE)</f>
        <v>4794</v>
      </c>
      <c r="F34" s="16">
        <f>VLOOKUP($B34,商品マスター!$A$2:$E$21,5,FALSE)</f>
        <v>9600</v>
      </c>
      <c r="G34" s="16">
        <f t="shared" si="0"/>
        <v>7900</v>
      </c>
      <c r="H34" s="16">
        <v>7</v>
      </c>
      <c r="I34">
        <f t="shared" si="1"/>
        <v>55300</v>
      </c>
      <c r="J34">
        <f t="shared" si="2"/>
        <v>33558</v>
      </c>
    </row>
    <row r="35" spans="1:10">
      <c r="A35" s="10">
        <v>42160</v>
      </c>
      <c r="B35" s="16" t="s">
        <v>26</v>
      </c>
      <c r="C35" s="16" t="str">
        <f>VLOOKUP($B35,商品マスター!$A$2:$E$21,2,FALSE)</f>
        <v>サワムラストライカー</v>
      </c>
      <c r="D35" s="16" t="str">
        <f>VLOOKUP($B35,商品マスター!$A$2:$E$21,3,FALSE)</f>
        <v>サワムラ</v>
      </c>
      <c r="E35" s="16">
        <f>VLOOKUP($B35,商品マスター!$A$2:$E$21,4,FALSE)</f>
        <v>13214</v>
      </c>
      <c r="F35" s="16">
        <f>VLOOKUP($B35,商品マスター!$A$2:$E$21,5,FALSE)</f>
        <v>22920</v>
      </c>
      <c r="G35" s="16">
        <f t="shared" si="0"/>
        <v>18800</v>
      </c>
      <c r="H35" s="16">
        <v>7</v>
      </c>
      <c r="I35">
        <f t="shared" si="1"/>
        <v>131600</v>
      </c>
      <c r="J35">
        <f t="shared" si="2"/>
        <v>92498</v>
      </c>
    </row>
    <row r="36" spans="1:10">
      <c r="A36" s="10">
        <v>42160</v>
      </c>
      <c r="B36" s="16" t="s">
        <v>44</v>
      </c>
      <c r="C36" s="16" t="str">
        <f>VLOOKUP($B36,商品マスター!$A$2:$E$21,2,FALSE)</f>
        <v>マックルスプリンター</v>
      </c>
      <c r="D36" s="16" t="str">
        <f>VLOOKUP($B36,商品マスター!$A$2:$E$21,3,FALSE)</f>
        <v>マイケル</v>
      </c>
      <c r="E36" s="16">
        <f>VLOOKUP($B36,商品マスター!$A$2:$E$21,4,FALSE)</f>
        <v>9240</v>
      </c>
      <c r="F36" s="16">
        <f>VLOOKUP($B36,商品マスター!$A$2:$E$21,5,FALSE)</f>
        <v>16800</v>
      </c>
      <c r="G36" s="16">
        <f t="shared" si="0"/>
        <v>13800</v>
      </c>
      <c r="H36" s="16">
        <v>2</v>
      </c>
      <c r="I36">
        <f t="shared" si="1"/>
        <v>27600</v>
      </c>
      <c r="J36">
        <f t="shared" si="2"/>
        <v>18480</v>
      </c>
    </row>
    <row r="37" spans="1:10">
      <c r="A37" s="10">
        <v>42160</v>
      </c>
      <c r="B37" s="16" t="s">
        <v>46</v>
      </c>
      <c r="C37" s="16" t="str">
        <f>VLOOKUP($B37,商品マスター!$A$2:$E$21,2,FALSE)</f>
        <v>マックルウィング</v>
      </c>
      <c r="D37" s="16" t="str">
        <f>VLOOKUP($B37,商品マスター!$A$2:$E$21,3,FALSE)</f>
        <v>マイケル</v>
      </c>
      <c r="E37" s="16">
        <f>VLOOKUP($B37,商品マスター!$A$2:$E$21,4,FALSE)</f>
        <v>10514</v>
      </c>
      <c r="F37" s="16">
        <f>VLOOKUP($B37,商品マスター!$A$2:$E$21,5,FALSE)</f>
        <v>19480</v>
      </c>
      <c r="G37" s="16">
        <f t="shared" si="0"/>
        <v>16000</v>
      </c>
      <c r="H37" s="16">
        <v>1</v>
      </c>
      <c r="I37">
        <f t="shared" si="1"/>
        <v>16000</v>
      </c>
      <c r="J37">
        <f t="shared" si="2"/>
        <v>10514</v>
      </c>
    </row>
    <row r="38" spans="1:10">
      <c r="A38" s="10">
        <v>42160</v>
      </c>
      <c r="B38" s="16" t="s">
        <v>57</v>
      </c>
      <c r="C38" s="16" t="str">
        <f>VLOOKUP($B38,商品マスター!$A$2:$E$21,2,FALSE)</f>
        <v>マックルロードランナー</v>
      </c>
      <c r="D38" s="16" t="str">
        <f>VLOOKUP($B38,商品マスター!$A$2:$E$21,3,FALSE)</f>
        <v>マイケル</v>
      </c>
      <c r="E38" s="16">
        <f>VLOOKUP($B38,商品マスター!$A$2:$E$21,4,FALSE)</f>
        <v>5880</v>
      </c>
      <c r="F38" s="16">
        <f>VLOOKUP($B38,商品マスター!$A$2:$E$21,5,FALSE)</f>
        <v>10600</v>
      </c>
      <c r="G38" s="16">
        <f t="shared" si="0"/>
        <v>8700</v>
      </c>
      <c r="H38" s="16">
        <v>3</v>
      </c>
      <c r="I38">
        <f t="shared" si="1"/>
        <v>26100</v>
      </c>
      <c r="J38">
        <f t="shared" si="2"/>
        <v>17640</v>
      </c>
    </row>
    <row r="39" spans="1:10">
      <c r="A39" s="10">
        <v>42160</v>
      </c>
      <c r="B39" s="16" t="s">
        <v>48</v>
      </c>
      <c r="C39" s="16" t="str">
        <f>VLOOKUP($B39,商品マスター!$A$2:$E$21,2,FALSE)</f>
        <v>マウンターアズール</v>
      </c>
      <c r="D39" s="16" t="str">
        <f>VLOOKUP($B39,商品マスター!$A$2:$E$21,3,FALSE)</f>
        <v>ピレネー</v>
      </c>
      <c r="E39" s="16">
        <f>VLOOKUP($B39,商品マスター!$A$2:$E$21,4,FALSE)</f>
        <v>4489</v>
      </c>
      <c r="F39" s="16">
        <f>VLOOKUP($B39,商品マスター!$A$2:$E$21,5,FALSE)</f>
        <v>8470</v>
      </c>
      <c r="G39" s="16">
        <f t="shared" si="0"/>
        <v>6900</v>
      </c>
      <c r="H39" s="16">
        <v>1</v>
      </c>
      <c r="I39">
        <f t="shared" si="1"/>
        <v>6900</v>
      </c>
      <c r="J39">
        <f t="shared" si="2"/>
        <v>4489</v>
      </c>
    </row>
    <row r="40" spans="1:10">
      <c r="A40" s="10">
        <v>42160</v>
      </c>
      <c r="B40" s="16" t="s">
        <v>50</v>
      </c>
      <c r="C40" s="16" t="str">
        <f>VLOOKUP($B40,商品マスター!$A$2:$E$21,2,FALSE)</f>
        <v>マウンターオーシャン</v>
      </c>
      <c r="D40" s="16" t="str">
        <f>VLOOKUP($B40,商品マスター!$A$2:$E$21,3,FALSE)</f>
        <v>ピレネー</v>
      </c>
      <c r="E40" s="16">
        <f>VLOOKUP($B40,商品マスター!$A$2:$E$21,4,FALSE)</f>
        <v>1981</v>
      </c>
      <c r="F40" s="16">
        <f>VLOOKUP($B40,商品マスター!$A$2:$E$21,5,FALSE)</f>
        <v>3790</v>
      </c>
      <c r="G40" s="16">
        <f t="shared" si="0"/>
        <v>3100</v>
      </c>
      <c r="H40" s="16">
        <v>2</v>
      </c>
      <c r="I40">
        <f t="shared" si="1"/>
        <v>6200</v>
      </c>
      <c r="J40">
        <f t="shared" si="2"/>
        <v>3962</v>
      </c>
    </row>
    <row r="41" spans="1:10">
      <c r="A41" s="10">
        <v>42161</v>
      </c>
      <c r="B41" s="16" t="s">
        <v>18</v>
      </c>
      <c r="C41" s="16" t="str">
        <f>VLOOKUP($B41,商品マスター!$A$2:$E$21,2,FALSE)</f>
        <v>サンセットランナー</v>
      </c>
      <c r="D41" s="16" t="str">
        <f>VLOOKUP($B41,商品マスター!$A$2:$E$21,3,FALSE)</f>
        <v>サンエー</v>
      </c>
      <c r="E41" s="16">
        <f>VLOOKUP($B41,商品マスター!$A$2:$E$21,4,FALSE)</f>
        <v>6615</v>
      </c>
      <c r="F41" s="16">
        <f>VLOOKUP($B41,商品マスター!$A$2:$E$21,5,FALSE)</f>
        <v>12380</v>
      </c>
      <c r="G41" s="16">
        <f t="shared" si="0"/>
        <v>10200</v>
      </c>
      <c r="H41" s="16">
        <v>6</v>
      </c>
      <c r="I41">
        <f t="shared" si="1"/>
        <v>61200</v>
      </c>
      <c r="J41">
        <f t="shared" si="2"/>
        <v>39690</v>
      </c>
    </row>
    <row r="42" spans="1:10">
      <c r="A42" s="10">
        <v>42161</v>
      </c>
      <c r="B42" s="16" t="s">
        <v>26</v>
      </c>
      <c r="C42" s="16" t="str">
        <f>VLOOKUP($B42,商品マスター!$A$2:$E$21,2,FALSE)</f>
        <v>サワムラストライカー</v>
      </c>
      <c r="D42" s="16" t="str">
        <f>VLOOKUP($B42,商品マスター!$A$2:$E$21,3,FALSE)</f>
        <v>サワムラ</v>
      </c>
      <c r="E42" s="16">
        <f>VLOOKUP($B42,商品マスター!$A$2:$E$21,4,FALSE)</f>
        <v>13214</v>
      </c>
      <c r="F42" s="16">
        <f>VLOOKUP($B42,商品マスター!$A$2:$E$21,5,FALSE)</f>
        <v>22920</v>
      </c>
      <c r="G42" s="16">
        <f t="shared" si="0"/>
        <v>18800</v>
      </c>
      <c r="H42" s="16">
        <v>4</v>
      </c>
      <c r="I42">
        <f t="shared" si="1"/>
        <v>75200</v>
      </c>
      <c r="J42">
        <f t="shared" si="2"/>
        <v>52856</v>
      </c>
    </row>
    <row r="43" spans="1:10">
      <c r="A43" s="10">
        <v>42161</v>
      </c>
      <c r="B43" s="16" t="s">
        <v>30</v>
      </c>
      <c r="C43" s="16" t="str">
        <f>VLOOKUP($B43,商品マスター!$A$2:$E$21,2,FALSE)</f>
        <v>プリンスアウトドアー</v>
      </c>
      <c r="D43" s="16" t="str">
        <f>VLOOKUP($B43,商品マスター!$A$2:$E$21,3,FALSE)</f>
        <v>シンフォニー</v>
      </c>
      <c r="E43" s="16">
        <f>VLOOKUP($B43,商品マスター!$A$2:$E$21,4,FALSE)</f>
        <v>4282</v>
      </c>
      <c r="F43" s="16">
        <f>VLOOKUP($B43,商品マスター!$A$2:$E$21,5,FALSE)</f>
        <v>8200</v>
      </c>
      <c r="G43" s="16">
        <f t="shared" si="0"/>
        <v>6700</v>
      </c>
      <c r="H43" s="16">
        <v>3</v>
      </c>
      <c r="I43">
        <f t="shared" si="1"/>
        <v>20100</v>
      </c>
      <c r="J43">
        <f t="shared" si="2"/>
        <v>12846</v>
      </c>
    </row>
    <row r="44" spans="1:10">
      <c r="A44" s="10">
        <v>42161</v>
      </c>
      <c r="B44" s="16" t="s">
        <v>22</v>
      </c>
      <c r="C44" s="16" t="str">
        <f>VLOOKUP($B44,商品マスター!$A$2:$E$21,2,FALSE)</f>
        <v>カールロード</v>
      </c>
      <c r="D44" s="16" t="str">
        <f>VLOOKUP($B44,商品マスター!$A$2:$E$21,3,FALSE)</f>
        <v>クリスタル</v>
      </c>
      <c r="E44" s="16">
        <f>VLOOKUP($B44,商品マスター!$A$2:$E$21,4,FALSE)</f>
        <v>2499</v>
      </c>
      <c r="F44" s="16">
        <f>VLOOKUP($B44,商品マスター!$A$2:$E$21,5,FALSE)</f>
        <v>5100</v>
      </c>
      <c r="G44" s="16">
        <f t="shared" si="0"/>
        <v>4200</v>
      </c>
      <c r="H44" s="16">
        <v>6</v>
      </c>
      <c r="I44">
        <f t="shared" si="1"/>
        <v>25200</v>
      </c>
      <c r="J44">
        <f t="shared" si="2"/>
        <v>14994</v>
      </c>
    </row>
    <row r="45" spans="1:10">
      <c r="A45" s="10">
        <v>42161</v>
      </c>
      <c r="B45" s="16" t="s">
        <v>34</v>
      </c>
      <c r="C45" s="16" t="str">
        <f>VLOOKUP($B45,商品マスター!$A$2:$E$21,2,FALSE)</f>
        <v>リゾルアップシューズ</v>
      </c>
      <c r="D45" s="16" t="str">
        <f>VLOOKUP($B45,商品マスター!$A$2:$E$21,3,FALSE)</f>
        <v>ビジャイ</v>
      </c>
      <c r="E45" s="16">
        <f>VLOOKUP($B45,商品マスター!$A$2:$E$21,4,FALSE)</f>
        <v>3950</v>
      </c>
      <c r="F45" s="16">
        <f>VLOOKUP($B45,商品マスター!$A$2:$E$21,5,FALSE)</f>
        <v>7900</v>
      </c>
      <c r="G45" s="16">
        <f t="shared" si="0"/>
        <v>6500</v>
      </c>
      <c r="H45" s="16">
        <v>1</v>
      </c>
      <c r="I45">
        <f t="shared" si="1"/>
        <v>6500</v>
      </c>
      <c r="J45">
        <f t="shared" si="2"/>
        <v>3950</v>
      </c>
    </row>
    <row r="46" spans="1:10">
      <c r="A46" s="10">
        <v>42161</v>
      </c>
      <c r="B46" s="16" t="s">
        <v>38</v>
      </c>
      <c r="C46" s="16" t="str">
        <f>VLOOKUP($B46,商品マスター!$A$2:$E$21,2,FALSE)</f>
        <v>プライズライトランナー</v>
      </c>
      <c r="D46" s="16" t="str">
        <f>VLOOKUP($B46,商品マスター!$A$2:$E$21,3,FALSE)</f>
        <v>フォルダー</v>
      </c>
      <c r="E46" s="16">
        <f>VLOOKUP($B46,商品マスター!$A$2:$E$21,4,FALSE)</f>
        <v>3972</v>
      </c>
      <c r="F46" s="16">
        <f>VLOOKUP($B46,商品マスター!$A$2:$E$21,5,FALSE)</f>
        <v>8450</v>
      </c>
      <c r="G46" s="16">
        <f t="shared" si="0"/>
        <v>6900</v>
      </c>
      <c r="H46" s="16">
        <v>3</v>
      </c>
      <c r="I46">
        <f t="shared" si="1"/>
        <v>20700</v>
      </c>
      <c r="J46">
        <f t="shared" si="2"/>
        <v>11916</v>
      </c>
    </row>
    <row r="47" spans="1:10">
      <c r="A47" s="10">
        <v>42162</v>
      </c>
      <c r="B47" s="16" t="s">
        <v>16</v>
      </c>
      <c r="C47" s="16" t="str">
        <f>VLOOKUP($B47,商品マスター!$A$2:$E$21,2,FALSE)</f>
        <v>サンライズランナー</v>
      </c>
      <c r="D47" s="16" t="str">
        <f>VLOOKUP($B47,商品マスター!$A$2:$E$21,3,FALSE)</f>
        <v>サンエー</v>
      </c>
      <c r="E47" s="16">
        <f>VLOOKUP($B47,商品マスター!$A$2:$E$21,4,FALSE)</f>
        <v>3780</v>
      </c>
      <c r="F47" s="16">
        <f>VLOOKUP($B47,商品マスター!$A$2:$E$21,5,FALSE)</f>
        <v>7000</v>
      </c>
      <c r="G47" s="16">
        <f t="shared" si="0"/>
        <v>5700</v>
      </c>
      <c r="H47" s="16">
        <v>2</v>
      </c>
      <c r="I47">
        <f t="shared" si="1"/>
        <v>11400</v>
      </c>
      <c r="J47">
        <f t="shared" si="2"/>
        <v>7560</v>
      </c>
    </row>
    <row r="48" spans="1:10">
      <c r="A48" s="10">
        <v>42162</v>
      </c>
      <c r="B48" s="16" t="s">
        <v>18</v>
      </c>
      <c r="C48" s="16" t="str">
        <f>VLOOKUP($B48,商品マスター!$A$2:$E$21,2,FALSE)</f>
        <v>サンセットランナー</v>
      </c>
      <c r="D48" s="16" t="str">
        <f>VLOOKUP($B48,商品マスター!$A$2:$E$21,3,FALSE)</f>
        <v>サンエー</v>
      </c>
      <c r="E48" s="16">
        <f>VLOOKUP($B48,商品マスター!$A$2:$E$21,4,FALSE)</f>
        <v>6615</v>
      </c>
      <c r="F48" s="16">
        <f>VLOOKUP($B48,商品マスター!$A$2:$E$21,5,FALSE)</f>
        <v>12380</v>
      </c>
      <c r="G48" s="16">
        <f t="shared" si="0"/>
        <v>10200</v>
      </c>
      <c r="H48" s="16">
        <v>4</v>
      </c>
      <c r="I48">
        <f t="shared" si="1"/>
        <v>40800</v>
      </c>
      <c r="J48">
        <f t="shared" si="2"/>
        <v>26460</v>
      </c>
    </row>
    <row r="49" spans="1:10">
      <c r="A49" s="10">
        <v>42162</v>
      </c>
      <c r="B49" s="16" t="s">
        <v>42</v>
      </c>
      <c r="C49" s="16" t="str">
        <f>VLOOKUP($B49,商品マスター!$A$2:$E$21,2,FALSE)</f>
        <v>グッドアワースプリント</v>
      </c>
      <c r="D49" s="16" t="str">
        <f>VLOOKUP($B49,商品マスター!$A$2:$E$21,3,FALSE)</f>
        <v>グッド</v>
      </c>
      <c r="E49" s="16">
        <f>VLOOKUP($B49,商品マスター!$A$2:$E$21,4,FALSE)</f>
        <v>2718</v>
      </c>
      <c r="F49" s="16">
        <f>VLOOKUP($B49,商品マスター!$A$2:$E$21,5,FALSE)</f>
        <v>5750</v>
      </c>
      <c r="G49" s="16">
        <f t="shared" si="0"/>
        <v>4700</v>
      </c>
      <c r="H49" s="16">
        <v>2</v>
      </c>
      <c r="I49">
        <f t="shared" si="1"/>
        <v>9400</v>
      </c>
      <c r="J49">
        <f t="shared" si="2"/>
        <v>5436</v>
      </c>
    </row>
    <row r="50" spans="1:10">
      <c r="A50" s="10">
        <v>42162</v>
      </c>
      <c r="B50" s="16" t="s">
        <v>46</v>
      </c>
      <c r="C50" s="16" t="str">
        <f>VLOOKUP($B50,商品マスター!$A$2:$E$21,2,FALSE)</f>
        <v>マックルウィング</v>
      </c>
      <c r="D50" s="16" t="str">
        <f>VLOOKUP($B50,商品マスター!$A$2:$E$21,3,FALSE)</f>
        <v>マイケル</v>
      </c>
      <c r="E50" s="16">
        <f>VLOOKUP($B50,商品マスター!$A$2:$E$21,4,FALSE)</f>
        <v>10514</v>
      </c>
      <c r="F50" s="16">
        <f>VLOOKUP($B50,商品マスター!$A$2:$E$21,5,FALSE)</f>
        <v>19480</v>
      </c>
      <c r="G50" s="16">
        <f t="shared" si="0"/>
        <v>16000</v>
      </c>
      <c r="H50" s="16">
        <v>1</v>
      </c>
      <c r="I50">
        <f t="shared" si="1"/>
        <v>16000</v>
      </c>
      <c r="J50">
        <f t="shared" si="2"/>
        <v>10514</v>
      </c>
    </row>
    <row r="51" spans="1:10">
      <c r="A51" s="10">
        <v>42162</v>
      </c>
      <c r="B51" s="16" t="s">
        <v>57</v>
      </c>
      <c r="C51" s="16" t="str">
        <f>VLOOKUP($B51,商品マスター!$A$2:$E$21,2,FALSE)</f>
        <v>マックルロードランナー</v>
      </c>
      <c r="D51" s="16" t="str">
        <f>VLOOKUP($B51,商品マスター!$A$2:$E$21,3,FALSE)</f>
        <v>マイケル</v>
      </c>
      <c r="E51" s="16">
        <f>VLOOKUP($B51,商品マスター!$A$2:$E$21,4,FALSE)</f>
        <v>5880</v>
      </c>
      <c r="F51" s="16">
        <f>VLOOKUP($B51,商品マスター!$A$2:$E$21,5,FALSE)</f>
        <v>10600</v>
      </c>
      <c r="G51" s="16">
        <f t="shared" si="0"/>
        <v>8700</v>
      </c>
      <c r="H51" s="16">
        <v>4</v>
      </c>
      <c r="I51">
        <f t="shared" si="1"/>
        <v>34800</v>
      </c>
      <c r="J51">
        <f t="shared" si="2"/>
        <v>23520</v>
      </c>
    </row>
    <row r="52" spans="1:10">
      <c r="A52" s="10">
        <v>42162</v>
      </c>
      <c r="B52" s="16" t="s">
        <v>50</v>
      </c>
      <c r="C52" s="16" t="str">
        <f>VLOOKUP($B52,商品マスター!$A$2:$E$21,2,FALSE)</f>
        <v>マウンターオーシャン</v>
      </c>
      <c r="D52" s="16" t="str">
        <f>VLOOKUP($B52,商品マスター!$A$2:$E$21,3,FALSE)</f>
        <v>ピレネー</v>
      </c>
      <c r="E52" s="16">
        <f>VLOOKUP($B52,商品マスター!$A$2:$E$21,4,FALSE)</f>
        <v>1981</v>
      </c>
      <c r="F52" s="16">
        <f>VLOOKUP($B52,商品マスター!$A$2:$E$21,5,FALSE)</f>
        <v>3790</v>
      </c>
      <c r="G52" s="16">
        <f t="shared" si="0"/>
        <v>3100</v>
      </c>
      <c r="H52" s="16">
        <v>1</v>
      </c>
      <c r="I52">
        <f t="shared" si="1"/>
        <v>3100</v>
      </c>
      <c r="J52">
        <f t="shared" si="2"/>
        <v>1981</v>
      </c>
    </row>
    <row r="53" spans="1:10">
      <c r="A53" s="10">
        <v>42163</v>
      </c>
      <c r="B53" s="16" t="s">
        <v>16</v>
      </c>
      <c r="C53" s="16" t="str">
        <f>VLOOKUP($B53,商品マスター!$A$2:$E$21,2,FALSE)</f>
        <v>サンライズランナー</v>
      </c>
      <c r="D53" s="16" t="str">
        <f>VLOOKUP($B53,商品マスター!$A$2:$E$21,3,FALSE)</f>
        <v>サンエー</v>
      </c>
      <c r="E53" s="16">
        <f>VLOOKUP($B53,商品マスター!$A$2:$E$21,4,FALSE)</f>
        <v>3780</v>
      </c>
      <c r="F53" s="16">
        <f>VLOOKUP($B53,商品マスター!$A$2:$E$21,5,FALSE)</f>
        <v>7000</v>
      </c>
      <c r="G53" s="16">
        <f t="shared" si="0"/>
        <v>5700</v>
      </c>
      <c r="H53" s="16">
        <v>4</v>
      </c>
      <c r="I53">
        <f t="shared" si="1"/>
        <v>22800</v>
      </c>
      <c r="J53">
        <f t="shared" si="2"/>
        <v>15120</v>
      </c>
    </row>
    <row r="54" spans="1:10">
      <c r="A54" s="10">
        <v>42163</v>
      </c>
      <c r="B54" s="16" t="s">
        <v>18</v>
      </c>
      <c r="C54" s="16" t="str">
        <f>VLOOKUP($B54,商品マスター!$A$2:$E$21,2,FALSE)</f>
        <v>サンセットランナー</v>
      </c>
      <c r="D54" s="16" t="str">
        <f>VLOOKUP($B54,商品マスター!$A$2:$E$21,3,FALSE)</f>
        <v>サンエー</v>
      </c>
      <c r="E54" s="16">
        <f>VLOOKUP($B54,商品マスター!$A$2:$E$21,4,FALSE)</f>
        <v>6615</v>
      </c>
      <c r="F54" s="16">
        <f>VLOOKUP($B54,商品マスター!$A$2:$E$21,5,FALSE)</f>
        <v>12380</v>
      </c>
      <c r="G54" s="16">
        <f t="shared" si="0"/>
        <v>10200</v>
      </c>
      <c r="H54" s="16">
        <v>4</v>
      </c>
      <c r="I54">
        <f t="shared" si="1"/>
        <v>40800</v>
      </c>
      <c r="J54">
        <f t="shared" si="2"/>
        <v>26460</v>
      </c>
    </row>
    <row r="55" spans="1:10">
      <c r="A55" s="10">
        <v>42163</v>
      </c>
      <c r="B55" s="16" t="s">
        <v>20</v>
      </c>
      <c r="C55" s="16" t="str">
        <f>VLOOKUP($B55,商品マスター!$A$2:$E$21,2,FALSE)</f>
        <v>カールトラック</v>
      </c>
      <c r="D55" s="16" t="str">
        <f>VLOOKUP($B55,商品マスター!$A$2:$E$21,3,FALSE)</f>
        <v>クリスタル</v>
      </c>
      <c r="E55" s="16">
        <f>VLOOKUP($B55,商品マスター!$A$2:$E$21,4,FALSE)</f>
        <v>4794</v>
      </c>
      <c r="F55" s="16">
        <f>VLOOKUP($B55,商品マスター!$A$2:$E$21,5,FALSE)</f>
        <v>9600</v>
      </c>
      <c r="G55" s="16">
        <f t="shared" si="0"/>
        <v>7900</v>
      </c>
      <c r="H55" s="16">
        <v>6</v>
      </c>
      <c r="I55">
        <f t="shared" si="1"/>
        <v>47400</v>
      </c>
      <c r="J55">
        <f t="shared" si="2"/>
        <v>28764</v>
      </c>
    </row>
    <row r="56" spans="1:10">
      <c r="A56" s="10">
        <v>42163</v>
      </c>
      <c r="B56" s="16" t="s">
        <v>28</v>
      </c>
      <c r="C56" s="16" t="str">
        <f>VLOOKUP($B56,商品マスター!$A$2:$E$21,2,FALSE)</f>
        <v>プリンスマウンテン</v>
      </c>
      <c r="D56" s="16" t="str">
        <f>VLOOKUP($B56,商品マスター!$A$2:$E$21,3,FALSE)</f>
        <v>シンフォニー</v>
      </c>
      <c r="E56" s="16">
        <f>VLOOKUP($B56,商品マスター!$A$2:$E$21,4,FALSE)</f>
        <v>3908</v>
      </c>
      <c r="F56" s="16">
        <f>VLOOKUP($B56,商品マスター!$A$2:$E$21,5,FALSE)</f>
        <v>7840</v>
      </c>
      <c r="G56" s="16">
        <f t="shared" si="0"/>
        <v>6400</v>
      </c>
      <c r="H56" s="16">
        <v>3</v>
      </c>
      <c r="I56">
        <f t="shared" si="1"/>
        <v>19200</v>
      </c>
      <c r="J56">
        <f t="shared" si="2"/>
        <v>11724</v>
      </c>
    </row>
    <row r="57" spans="1:10">
      <c r="A57" s="10">
        <v>42163</v>
      </c>
      <c r="B57" s="16" t="s">
        <v>30</v>
      </c>
      <c r="C57" s="16" t="str">
        <f>VLOOKUP($B57,商品マスター!$A$2:$E$21,2,FALSE)</f>
        <v>プリンスアウトドアー</v>
      </c>
      <c r="D57" s="16" t="str">
        <f>VLOOKUP($B57,商品マスター!$A$2:$E$21,3,FALSE)</f>
        <v>シンフォニー</v>
      </c>
      <c r="E57" s="16">
        <f>VLOOKUP($B57,商品マスター!$A$2:$E$21,4,FALSE)</f>
        <v>4282</v>
      </c>
      <c r="F57" s="16">
        <f>VLOOKUP($B57,商品マスター!$A$2:$E$21,5,FALSE)</f>
        <v>8200</v>
      </c>
      <c r="G57" s="16">
        <f t="shared" si="0"/>
        <v>6700</v>
      </c>
      <c r="H57" s="16">
        <v>3</v>
      </c>
      <c r="I57">
        <f t="shared" si="1"/>
        <v>20100</v>
      </c>
      <c r="J57">
        <f t="shared" si="2"/>
        <v>12846</v>
      </c>
    </row>
    <row r="58" spans="1:10">
      <c r="A58" s="10">
        <v>42163</v>
      </c>
      <c r="B58" s="16" t="s">
        <v>34</v>
      </c>
      <c r="C58" s="16" t="str">
        <f>VLOOKUP($B58,商品マスター!$A$2:$E$21,2,FALSE)</f>
        <v>リゾルアップシューズ</v>
      </c>
      <c r="D58" s="16" t="str">
        <f>VLOOKUP($B58,商品マスター!$A$2:$E$21,3,FALSE)</f>
        <v>ビジャイ</v>
      </c>
      <c r="E58" s="16">
        <f>VLOOKUP($B58,商品マスター!$A$2:$E$21,4,FALSE)</f>
        <v>3950</v>
      </c>
      <c r="F58" s="16">
        <f>VLOOKUP($B58,商品マスター!$A$2:$E$21,5,FALSE)</f>
        <v>7900</v>
      </c>
      <c r="G58" s="16">
        <f t="shared" si="0"/>
        <v>6500</v>
      </c>
      <c r="H58" s="16">
        <v>1</v>
      </c>
      <c r="I58">
        <f t="shared" si="1"/>
        <v>6500</v>
      </c>
      <c r="J58">
        <f t="shared" si="2"/>
        <v>3950</v>
      </c>
    </row>
    <row r="59" spans="1:10">
      <c r="A59" s="10">
        <v>42163</v>
      </c>
      <c r="B59" s="16" t="s">
        <v>36</v>
      </c>
      <c r="C59" s="16" t="str">
        <f>VLOOKUP($B59,商品マスター!$A$2:$E$21,2,FALSE)</f>
        <v>プライズアウトドア</v>
      </c>
      <c r="D59" s="16" t="str">
        <f>VLOOKUP($B59,商品マスター!$A$2:$E$21,3,FALSE)</f>
        <v>フォルダー</v>
      </c>
      <c r="E59" s="16">
        <f>VLOOKUP($B59,商品マスター!$A$2:$E$21,4,FALSE)</f>
        <v>3954</v>
      </c>
      <c r="F59" s="16">
        <f>VLOOKUP($B59,商品マスター!$A$2:$E$21,5,FALSE)</f>
        <v>8200</v>
      </c>
      <c r="G59" s="16">
        <f t="shared" si="0"/>
        <v>6700</v>
      </c>
      <c r="H59" s="16">
        <v>6</v>
      </c>
      <c r="I59">
        <f t="shared" si="1"/>
        <v>40200</v>
      </c>
      <c r="J59">
        <f t="shared" si="2"/>
        <v>23724</v>
      </c>
    </row>
    <row r="60" spans="1:10">
      <c r="A60" s="10">
        <v>42163</v>
      </c>
      <c r="B60" s="16" t="s">
        <v>38</v>
      </c>
      <c r="C60" s="16" t="str">
        <f>VLOOKUP($B60,商品マスター!$A$2:$E$21,2,FALSE)</f>
        <v>プライズライトランナー</v>
      </c>
      <c r="D60" s="16" t="str">
        <f>VLOOKUP($B60,商品マスター!$A$2:$E$21,3,FALSE)</f>
        <v>フォルダー</v>
      </c>
      <c r="E60" s="16">
        <f>VLOOKUP($B60,商品マスター!$A$2:$E$21,4,FALSE)</f>
        <v>3972</v>
      </c>
      <c r="F60" s="16">
        <f>VLOOKUP($B60,商品マスター!$A$2:$E$21,5,FALSE)</f>
        <v>8450</v>
      </c>
      <c r="G60" s="16">
        <f t="shared" si="0"/>
        <v>6900</v>
      </c>
      <c r="H60" s="16">
        <v>2</v>
      </c>
      <c r="I60">
        <f t="shared" si="1"/>
        <v>13800</v>
      </c>
      <c r="J60">
        <f t="shared" si="2"/>
        <v>7944</v>
      </c>
    </row>
    <row r="61" spans="1:10">
      <c r="A61" s="10">
        <v>42163</v>
      </c>
      <c r="B61" s="16" t="s">
        <v>44</v>
      </c>
      <c r="C61" s="16" t="str">
        <f>VLOOKUP($B61,商品マスター!$A$2:$E$21,2,FALSE)</f>
        <v>マックルスプリンター</v>
      </c>
      <c r="D61" s="16" t="str">
        <f>VLOOKUP($B61,商品マスター!$A$2:$E$21,3,FALSE)</f>
        <v>マイケル</v>
      </c>
      <c r="E61" s="16">
        <f>VLOOKUP($B61,商品マスター!$A$2:$E$21,4,FALSE)</f>
        <v>9240</v>
      </c>
      <c r="F61" s="16">
        <f>VLOOKUP($B61,商品マスター!$A$2:$E$21,5,FALSE)</f>
        <v>16800</v>
      </c>
      <c r="G61" s="16">
        <f t="shared" si="0"/>
        <v>13800</v>
      </c>
      <c r="H61" s="16">
        <v>2</v>
      </c>
      <c r="I61">
        <f t="shared" si="1"/>
        <v>27600</v>
      </c>
      <c r="J61">
        <f t="shared" si="2"/>
        <v>18480</v>
      </c>
    </row>
    <row r="62" spans="1:10">
      <c r="A62" s="10">
        <v>42164</v>
      </c>
      <c r="B62" s="16" t="s">
        <v>20</v>
      </c>
      <c r="C62" s="16" t="str">
        <f>VLOOKUP($B62,商品マスター!$A$2:$E$21,2,FALSE)</f>
        <v>カールトラック</v>
      </c>
      <c r="D62" s="16" t="str">
        <f>VLOOKUP($B62,商品マスター!$A$2:$E$21,3,FALSE)</f>
        <v>クリスタル</v>
      </c>
      <c r="E62" s="16">
        <f>VLOOKUP($B62,商品マスター!$A$2:$E$21,4,FALSE)</f>
        <v>4794</v>
      </c>
      <c r="F62" s="16">
        <f>VLOOKUP($B62,商品マスター!$A$2:$E$21,5,FALSE)</f>
        <v>9600</v>
      </c>
      <c r="G62" s="16">
        <f t="shared" si="0"/>
        <v>7900</v>
      </c>
      <c r="H62" s="16">
        <v>5</v>
      </c>
      <c r="I62">
        <f t="shared" si="1"/>
        <v>39500</v>
      </c>
      <c r="J62">
        <f t="shared" si="2"/>
        <v>23970</v>
      </c>
    </row>
    <row r="63" spans="1:10">
      <c r="A63" s="10">
        <v>42164</v>
      </c>
      <c r="B63" s="16" t="s">
        <v>28</v>
      </c>
      <c r="C63" s="16" t="str">
        <f>VLOOKUP($B63,商品マスター!$A$2:$E$21,2,FALSE)</f>
        <v>プリンスマウンテン</v>
      </c>
      <c r="D63" s="16" t="str">
        <f>VLOOKUP($B63,商品マスター!$A$2:$E$21,3,FALSE)</f>
        <v>シンフォニー</v>
      </c>
      <c r="E63" s="16">
        <f>VLOOKUP($B63,商品マスター!$A$2:$E$21,4,FALSE)</f>
        <v>3908</v>
      </c>
      <c r="F63" s="16">
        <f>VLOOKUP($B63,商品マスター!$A$2:$E$21,5,FALSE)</f>
        <v>7840</v>
      </c>
      <c r="G63" s="16">
        <f t="shared" si="0"/>
        <v>6400</v>
      </c>
      <c r="H63" s="16">
        <v>4</v>
      </c>
      <c r="I63">
        <f t="shared" si="1"/>
        <v>25600</v>
      </c>
      <c r="J63">
        <f t="shared" si="2"/>
        <v>15632</v>
      </c>
    </row>
    <row r="64" spans="1:10">
      <c r="A64" s="10">
        <v>42164</v>
      </c>
      <c r="B64" s="16" t="s">
        <v>32</v>
      </c>
      <c r="C64" s="16" t="str">
        <f>VLOOKUP($B64,商品マスター!$A$2:$E$21,2,FALSE)</f>
        <v>プリンスフィールド</v>
      </c>
      <c r="D64" s="16" t="str">
        <f>VLOOKUP($B64,商品マスター!$A$2:$E$21,3,FALSE)</f>
        <v>シンフォニー</v>
      </c>
      <c r="E64" s="16">
        <f>VLOOKUP($B64,商品マスター!$A$2:$E$21,4,FALSE)</f>
        <v>5565</v>
      </c>
      <c r="F64" s="16">
        <f>VLOOKUP($B64,商品マスター!$A$2:$E$21,5,FALSE)</f>
        <v>9950</v>
      </c>
      <c r="G64" s="16">
        <f t="shared" si="0"/>
        <v>8200</v>
      </c>
      <c r="H64" s="16">
        <v>4</v>
      </c>
      <c r="I64">
        <f t="shared" si="1"/>
        <v>32800</v>
      </c>
      <c r="J64">
        <f t="shared" si="2"/>
        <v>22260</v>
      </c>
    </row>
    <row r="65" spans="1:10">
      <c r="A65" s="10">
        <v>42164</v>
      </c>
      <c r="B65" s="16" t="s">
        <v>34</v>
      </c>
      <c r="C65" s="16" t="str">
        <f>VLOOKUP($B65,商品マスター!$A$2:$E$21,2,FALSE)</f>
        <v>リゾルアップシューズ</v>
      </c>
      <c r="D65" s="16" t="str">
        <f>VLOOKUP($B65,商品マスター!$A$2:$E$21,3,FALSE)</f>
        <v>ビジャイ</v>
      </c>
      <c r="E65" s="16">
        <f>VLOOKUP($B65,商品マスター!$A$2:$E$21,4,FALSE)</f>
        <v>3950</v>
      </c>
      <c r="F65" s="16">
        <f>VLOOKUP($B65,商品マスター!$A$2:$E$21,5,FALSE)</f>
        <v>7900</v>
      </c>
      <c r="G65" s="16">
        <f t="shared" si="0"/>
        <v>6500</v>
      </c>
      <c r="H65" s="16">
        <v>1</v>
      </c>
      <c r="I65">
        <f t="shared" si="1"/>
        <v>6500</v>
      </c>
      <c r="J65">
        <f t="shared" si="2"/>
        <v>3950</v>
      </c>
    </row>
    <row r="66" spans="1:10">
      <c r="A66" s="10">
        <v>42164</v>
      </c>
      <c r="B66" s="16" t="s">
        <v>38</v>
      </c>
      <c r="C66" s="16" t="str">
        <f>VLOOKUP($B66,商品マスター!$A$2:$E$21,2,FALSE)</f>
        <v>プライズライトランナー</v>
      </c>
      <c r="D66" s="16" t="str">
        <f>VLOOKUP($B66,商品マスター!$A$2:$E$21,3,FALSE)</f>
        <v>フォルダー</v>
      </c>
      <c r="E66" s="16">
        <f>VLOOKUP($B66,商品マスター!$A$2:$E$21,4,FALSE)</f>
        <v>3972</v>
      </c>
      <c r="F66" s="16">
        <f>VLOOKUP($B66,商品マスター!$A$2:$E$21,5,FALSE)</f>
        <v>8450</v>
      </c>
      <c r="G66" s="16">
        <f t="shared" si="0"/>
        <v>6900</v>
      </c>
      <c r="H66" s="16">
        <v>3</v>
      </c>
      <c r="I66">
        <f t="shared" si="1"/>
        <v>20700</v>
      </c>
      <c r="J66">
        <f t="shared" si="2"/>
        <v>11916</v>
      </c>
    </row>
    <row r="67" spans="1:10">
      <c r="A67" s="10">
        <v>42164</v>
      </c>
      <c r="B67" s="16" t="s">
        <v>40</v>
      </c>
      <c r="C67" s="16" t="str">
        <f>VLOOKUP($B67,商品マスター!$A$2:$E$21,2,FALSE)</f>
        <v>グッドアワーロード</v>
      </c>
      <c r="D67" s="16" t="str">
        <f>VLOOKUP($B67,商品マスター!$A$2:$E$21,3,FALSE)</f>
        <v>グッド</v>
      </c>
      <c r="E67" s="16">
        <f>VLOOKUP($B67,商品マスター!$A$2:$E$21,4,FALSE)</f>
        <v>2252</v>
      </c>
      <c r="F67" s="16">
        <f>VLOOKUP($B67,商品マスター!$A$2:$E$21,5,FALSE)</f>
        <v>4800</v>
      </c>
      <c r="G67" s="16">
        <f t="shared" ref="G67:G130" si="3">ROUND(F67*(1-0.18),-2)</f>
        <v>3900</v>
      </c>
      <c r="H67" s="16">
        <v>3</v>
      </c>
      <c r="I67">
        <f t="shared" ref="I67:I130" si="4">G67*H67</f>
        <v>11700</v>
      </c>
      <c r="J67">
        <f t="shared" ref="J67:J130" si="5">E67*H67</f>
        <v>6756</v>
      </c>
    </row>
    <row r="68" spans="1:10">
      <c r="A68" s="10">
        <v>42164</v>
      </c>
      <c r="B68" s="16" t="s">
        <v>44</v>
      </c>
      <c r="C68" s="16" t="str">
        <f>VLOOKUP($B68,商品マスター!$A$2:$E$21,2,FALSE)</f>
        <v>マックルスプリンター</v>
      </c>
      <c r="D68" s="16" t="str">
        <f>VLOOKUP($B68,商品マスター!$A$2:$E$21,3,FALSE)</f>
        <v>マイケル</v>
      </c>
      <c r="E68" s="16">
        <f>VLOOKUP($B68,商品マスター!$A$2:$E$21,4,FALSE)</f>
        <v>9240</v>
      </c>
      <c r="F68" s="16">
        <f>VLOOKUP($B68,商品マスター!$A$2:$E$21,5,FALSE)</f>
        <v>16800</v>
      </c>
      <c r="G68" s="16">
        <f t="shared" si="3"/>
        <v>13800</v>
      </c>
      <c r="H68" s="16">
        <v>3</v>
      </c>
      <c r="I68">
        <f t="shared" si="4"/>
        <v>41400</v>
      </c>
      <c r="J68">
        <f t="shared" si="5"/>
        <v>27720</v>
      </c>
    </row>
    <row r="69" spans="1:10">
      <c r="A69" s="10">
        <v>42164</v>
      </c>
      <c r="B69" s="16" t="s">
        <v>46</v>
      </c>
      <c r="C69" s="16" t="str">
        <f>VLOOKUP($B69,商品マスター!$A$2:$E$21,2,FALSE)</f>
        <v>マックルウィング</v>
      </c>
      <c r="D69" s="16" t="str">
        <f>VLOOKUP($B69,商品マスター!$A$2:$E$21,3,FALSE)</f>
        <v>マイケル</v>
      </c>
      <c r="E69" s="16">
        <f>VLOOKUP($B69,商品マスター!$A$2:$E$21,4,FALSE)</f>
        <v>10514</v>
      </c>
      <c r="F69" s="16">
        <f>VLOOKUP($B69,商品マスター!$A$2:$E$21,5,FALSE)</f>
        <v>19480</v>
      </c>
      <c r="G69" s="16">
        <f t="shared" si="3"/>
        <v>16000</v>
      </c>
      <c r="H69" s="16">
        <v>1</v>
      </c>
      <c r="I69">
        <f t="shared" si="4"/>
        <v>16000</v>
      </c>
      <c r="J69">
        <f t="shared" si="5"/>
        <v>10514</v>
      </c>
    </row>
    <row r="70" spans="1:10">
      <c r="A70" s="10">
        <v>42164</v>
      </c>
      <c r="B70" s="16" t="s">
        <v>57</v>
      </c>
      <c r="C70" s="16" t="str">
        <f>VLOOKUP($B70,商品マスター!$A$2:$E$21,2,FALSE)</f>
        <v>マックルロードランナー</v>
      </c>
      <c r="D70" s="16" t="str">
        <f>VLOOKUP($B70,商品マスター!$A$2:$E$21,3,FALSE)</f>
        <v>マイケル</v>
      </c>
      <c r="E70" s="16">
        <f>VLOOKUP($B70,商品マスター!$A$2:$E$21,4,FALSE)</f>
        <v>5880</v>
      </c>
      <c r="F70" s="16">
        <f>VLOOKUP($B70,商品マスター!$A$2:$E$21,5,FALSE)</f>
        <v>10600</v>
      </c>
      <c r="G70" s="16">
        <f t="shared" si="3"/>
        <v>8700</v>
      </c>
      <c r="H70" s="16">
        <v>4</v>
      </c>
      <c r="I70">
        <f t="shared" si="4"/>
        <v>34800</v>
      </c>
      <c r="J70">
        <f t="shared" si="5"/>
        <v>23520</v>
      </c>
    </row>
    <row r="71" spans="1:10">
      <c r="A71" s="10">
        <v>42164</v>
      </c>
      <c r="B71" s="16" t="s">
        <v>48</v>
      </c>
      <c r="C71" s="16" t="str">
        <f>VLOOKUP($B71,商品マスター!$A$2:$E$21,2,FALSE)</f>
        <v>マウンターアズール</v>
      </c>
      <c r="D71" s="16" t="str">
        <f>VLOOKUP($B71,商品マスター!$A$2:$E$21,3,FALSE)</f>
        <v>ピレネー</v>
      </c>
      <c r="E71" s="16">
        <f>VLOOKUP($B71,商品マスター!$A$2:$E$21,4,FALSE)</f>
        <v>4489</v>
      </c>
      <c r="F71" s="16">
        <f>VLOOKUP($B71,商品マスター!$A$2:$E$21,5,FALSE)</f>
        <v>8470</v>
      </c>
      <c r="G71" s="16">
        <f t="shared" si="3"/>
        <v>6900</v>
      </c>
      <c r="H71" s="16">
        <v>1</v>
      </c>
      <c r="I71">
        <f t="shared" si="4"/>
        <v>6900</v>
      </c>
      <c r="J71">
        <f t="shared" si="5"/>
        <v>4489</v>
      </c>
    </row>
    <row r="72" spans="1:10">
      <c r="A72" s="10">
        <v>42165</v>
      </c>
      <c r="B72" s="16" t="s">
        <v>16</v>
      </c>
      <c r="C72" s="16" t="str">
        <f>VLOOKUP($B72,商品マスター!$A$2:$E$21,2,FALSE)</f>
        <v>サンライズランナー</v>
      </c>
      <c r="D72" s="16" t="str">
        <f>VLOOKUP($B72,商品マスター!$A$2:$E$21,3,FALSE)</f>
        <v>サンエー</v>
      </c>
      <c r="E72" s="16">
        <f>VLOOKUP($B72,商品マスター!$A$2:$E$21,4,FALSE)</f>
        <v>3780</v>
      </c>
      <c r="F72" s="16">
        <f>VLOOKUP($B72,商品マスター!$A$2:$E$21,5,FALSE)</f>
        <v>7000</v>
      </c>
      <c r="G72" s="16">
        <f t="shared" si="3"/>
        <v>5700</v>
      </c>
      <c r="H72" s="16">
        <v>2</v>
      </c>
      <c r="I72">
        <f t="shared" si="4"/>
        <v>11400</v>
      </c>
      <c r="J72">
        <f t="shared" si="5"/>
        <v>7560</v>
      </c>
    </row>
    <row r="73" spans="1:10">
      <c r="A73" s="10">
        <v>42165</v>
      </c>
      <c r="B73" s="16" t="s">
        <v>18</v>
      </c>
      <c r="C73" s="16" t="str">
        <f>VLOOKUP($B73,商品マスター!$A$2:$E$21,2,FALSE)</f>
        <v>サンセットランナー</v>
      </c>
      <c r="D73" s="16" t="str">
        <f>VLOOKUP($B73,商品マスター!$A$2:$E$21,3,FALSE)</f>
        <v>サンエー</v>
      </c>
      <c r="E73" s="16">
        <f>VLOOKUP($B73,商品マスター!$A$2:$E$21,4,FALSE)</f>
        <v>6615</v>
      </c>
      <c r="F73" s="16">
        <f>VLOOKUP($B73,商品マスター!$A$2:$E$21,5,FALSE)</f>
        <v>12380</v>
      </c>
      <c r="G73" s="16">
        <f t="shared" si="3"/>
        <v>10200</v>
      </c>
      <c r="H73" s="16">
        <v>6</v>
      </c>
      <c r="I73">
        <f t="shared" si="4"/>
        <v>61200</v>
      </c>
      <c r="J73">
        <f t="shared" si="5"/>
        <v>39690</v>
      </c>
    </row>
    <row r="74" spans="1:10">
      <c r="A74" s="10">
        <v>42165</v>
      </c>
      <c r="B74" s="16" t="s">
        <v>22</v>
      </c>
      <c r="C74" s="16" t="str">
        <f>VLOOKUP($B74,商品マスター!$A$2:$E$21,2,FALSE)</f>
        <v>カールロード</v>
      </c>
      <c r="D74" s="16" t="str">
        <f>VLOOKUP($B74,商品マスター!$A$2:$E$21,3,FALSE)</f>
        <v>クリスタル</v>
      </c>
      <c r="E74" s="16">
        <f>VLOOKUP($B74,商品マスター!$A$2:$E$21,4,FALSE)</f>
        <v>2499</v>
      </c>
      <c r="F74" s="16">
        <f>VLOOKUP($B74,商品マスター!$A$2:$E$21,5,FALSE)</f>
        <v>5100</v>
      </c>
      <c r="G74" s="16">
        <f t="shared" si="3"/>
        <v>4200</v>
      </c>
      <c r="H74" s="16">
        <v>7</v>
      </c>
      <c r="I74">
        <f t="shared" si="4"/>
        <v>29400</v>
      </c>
      <c r="J74">
        <f t="shared" si="5"/>
        <v>17493</v>
      </c>
    </row>
    <row r="75" spans="1:10">
      <c r="A75" s="10">
        <v>42165</v>
      </c>
      <c r="B75" s="16" t="s">
        <v>26</v>
      </c>
      <c r="C75" s="16" t="str">
        <f>VLOOKUP($B75,商品マスター!$A$2:$E$21,2,FALSE)</f>
        <v>サワムラストライカー</v>
      </c>
      <c r="D75" s="16" t="str">
        <f>VLOOKUP($B75,商品マスター!$A$2:$E$21,3,FALSE)</f>
        <v>サワムラ</v>
      </c>
      <c r="E75" s="16">
        <f>VLOOKUP($B75,商品マスター!$A$2:$E$21,4,FALSE)</f>
        <v>13214</v>
      </c>
      <c r="F75" s="16">
        <f>VLOOKUP($B75,商品マスター!$A$2:$E$21,5,FALSE)</f>
        <v>22920</v>
      </c>
      <c r="G75" s="16">
        <f t="shared" si="3"/>
        <v>18800</v>
      </c>
      <c r="H75" s="16">
        <v>5</v>
      </c>
      <c r="I75">
        <f t="shared" si="4"/>
        <v>94000</v>
      </c>
      <c r="J75">
        <f t="shared" si="5"/>
        <v>66070</v>
      </c>
    </row>
    <row r="76" spans="1:10">
      <c r="A76" s="10">
        <v>42165</v>
      </c>
      <c r="B76" s="16" t="s">
        <v>30</v>
      </c>
      <c r="C76" s="16" t="str">
        <f>VLOOKUP($B76,商品マスター!$A$2:$E$21,2,FALSE)</f>
        <v>プリンスアウトドアー</v>
      </c>
      <c r="D76" s="16" t="str">
        <f>VLOOKUP($B76,商品マスター!$A$2:$E$21,3,FALSE)</f>
        <v>シンフォニー</v>
      </c>
      <c r="E76" s="16">
        <f>VLOOKUP($B76,商品マスター!$A$2:$E$21,4,FALSE)</f>
        <v>4282</v>
      </c>
      <c r="F76" s="16">
        <f>VLOOKUP($B76,商品マスター!$A$2:$E$21,5,FALSE)</f>
        <v>8200</v>
      </c>
      <c r="G76" s="16">
        <f t="shared" si="3"/>
        <v>6700</v>
      </c>
      <c r="H76" s="16">
        <v>2</v>
      </c>
      <c r="I76">
        <f t="shared" si="4"/>
        <v>13400</v>
      </c>
      <c r="J76">
        <f t="shared" si="5"/>
        <v>8564</v>
      </c>
    </row>
    <row r="77" spans="1:10">
      <c r="A77" s="10">
        <v>42165</v>
      </c>
      <c r="B77" s="16" t="s">
        <v>32</v>
      </c>
      <c r="C77" s="16" t="str">
        <f>VLOOKUP($B77,商品マスター!$A$2:$E$21,2,FALSE)</f>
        <v>プリンスフィールド</v>
      </c>
      <c r="D77" s="16" t="str">
        <f>VLOOKUP($B77,商品マスター!$A$2:$E$21,3,FALSE)</f>
        <v>シンフォニー</v>
      </c>
      <c r="E77" s="16">
        <f>VLOOKUP($B77,商品マスター!$A$2:$E$21,4,FALSE)</f>
        <v>5565</v>
      </c>
      <c r="F77" s="16">
        <f>VLOOKUP($B77,商品マスター!$A$2:$E$21,5,FALSE)</f>
        <v>9950</v>
      </c>
      <c r="G77" s="16">
        <f t="shared" si="3"/>
        <v>8200</v>
      </c>
      <c r="H77" s="16">
        <v>1</v>
      </c>
      <c r="I77">
        <f t="shared" si="4"/>
        <v>8200</v>
      </c>
      <c r="J77">
        <f t="shared" si="5"/>
        <v>5565</v>
      </c>
    </row>
    <row r="78" spans="1:10">
      <c r="A78" s="10">
        <v>42165</v>
      </c>
      <c r="B78" s="16" t="s">
        <v>36</v>
      </c>
      <c r="C78" s="16" t="str">
        <f>VLOOKUP($B78,商品マスター!$A$2:$E$21,2,FALSE)</f>
        <v>プライズアウトドア</v>
      </c>
      <c r="D78" s="16" t="str">
        <f>VLOOKUP($B78,商品マスター!$A$2:$E$21,3,FALSE)</f>
        <v>フォルダー</v>
      </c>
      <c r="E78" s="16">
        <f>VLOOKUP($B78,商品マスター!$A$2:$E$21,4,FALSE)</f>
        <v>3954</v>
      </c>
      <c r="F78" s="16">
        <f>VLOOKUP($B78,商品マスター!$A$2:$E$21,5,FALSE)</f>
        <v>8200</v>
      </c>
      <c r="G78" s="16">
        <f t="shared" si="3"/>
        <v>6700</v>
      </c>
      <c r="H78" s="16">
        <v>7</v>
      </c>
      <c r="I78">
        <f t="shared" si="4"/>
        <v>46900</v>
      </c>
      <c r="J78">
        <f t="shared" si="5"/>
        <v>27678</v>
      </c>
    </row>
    <row r="79" spans="1:10">
      <c r="A79" s="10">
        <v>42165</v>
      </c>
      <c r="B79" s="16" t="s">
        <v>40</v>
      </c>
      <c r="C79" s="16" t="str">
        <f>VLOOKUP($B79,商品マスター!$A$2:$E$21,2,FALSE)</f>
        <v>グッドアワーロード</v>
      </c>
      <c r="D79" s="16" t="str">
        <f>VLOOKUP($B79,商品マスター!$A$2:$E$21,3,FALSE)</f>
        <v>グッド</v>
      </c>
      <c r="E79" s="16">
        <f>VLOOKUP($B79,商品マスター!$A$2:$E$21,4,FALSE)</f>
        <v>2252</v>
      </c>
      <c r="F79" s="16">
        <f>VLOOKUP($B79,商品マスター!$A$2:$E$21,5,FALSE)</f>
        <v>4800</v>
      </c>
      <c r="G79" s="16">
        <f t="shared" si="3"/>
        <v>3900</v>
      </c>
      <c r="H79" s="16">
        <v>2</v>
      </c>
      <c r="I79">
        <f t="shared" si="4"/>
        <v>7800</v>
      </c>
      <c r="J79">
        <f t="shared" si="5"/>
        <v>4504</v>
      </c>
    </row>
    <row r="80" spans="1:10">
      <c r="A80" s="10">
        <v>42165</v>
      </c>
      <c r="B80" s="16" t="s">
        <v>42</v>
      </c>
      <c r="C80" s="16" t="str">
        <f>VLOOKUP($B80,商品マスター!$A$2:$E$21,2,FALSE)</f>
        <v>グッドアワースプリント</v>
      </c>
      <c r="D80" s="16" t="str">
        <f>VLOOKUP($B80,商品マスター!$A$2:$E$21,3,FALSE)</f>
        <v>グッド</v>
      </c>
      <c r="E80" s="16">
        <f>VLOOKUP($B80,商品マスター!$A$2:$E$21,4,FALSE)</f>
        <v>2718</v>
      </c>
      <c r="F80" s="16">
        <f>VLOOKUP($B80,商品マスター!$A$2:$E$21,5,FALSE)</f>
        <v>5750</v>
      </c>
      <c r="G80" s="16">
        <f t="shared" si="3"/>
        <v>4700</v>
      </c>
      <c r="H80" s="16">
        <v>3</v>
      </c>
      <c r="I80">
        <f t="shared" si="4"/>
        <v>14100</v>
      </c>
      <c r="J80">
        <f t="shared" si="5"/>
        <v>8154</v>
      </c>
    </row>
    <row r="81" spans="1:10">
      <c r="A81" s="10">
        <v>42165</v>
      </c>
      <c r="B81" s="16" t="s">
        <v>55</v>
      </c>
      <c r="C81" s="16" t="str">
        <f>VLOOKUP($B81,商品マスター!$A$2:$E$21,2,FALSE)</f>
        <v>グッドアワーエアー</v>
      </c>
      <c r="D81" s="16" t="str">
        <f>VLOOKUP($B81,商品マスター!$A$2:$E$21,3,FALSE)</f>
        <v>グッド</v>
      </c>
      <c r="E81" s="16">
        <f>VLOOKUP($B81,商品マスター!$A$2:$E$21,4,FALSE)</f>
        <v>3332</v>
      </c>
      <c r="F81" s="16">
        <f>VLOOKUP($B81,商品マスター!$A$2:$E$21,5,FALSE)</f>
        <v>6800</v>
      </c>
      <c r="G81" s="16">
        <f t="shared" si="3"/>
        <v>5600</v>
      </c>
      <c r="H81" s="16">
        <v>2</v>
      </c>
      <c r="I81">
        <f t="shared" si="4"/>
        <v>11200</v>
      </c>
      <c r="J81">
        <f t="shared" si="5"/>
        <v>6664</v>
      </c>
    </row>
    <row r="82" spans="1:10">
      <c r="A82" s="10">
        <v>42166</v>
      </c>
      <c r="B82" s="16" t="s">
        <v>18</v>
      </c>
      <c r="C82" s="16" t="str">
        <f>VLOOKUP($B82,商品マスター!$A$2:$E$21,2,FALSE)</f>
        <v>サンセットランナー</v>
      </c>
      <c r="D82" s="16" t="str">
        <f>VLOOKUP($B82,商品マスター!$A$2:$E$21,3,FALSE)</f>
        <v>サンエー</v>
      </c>
      <c r="E82" s="16">
        <f>VLOOKUP($B82,商品マスター!$A$2:$E$21,4,FALSE)</f>
        <v>6615</v>
      </c>
      <c r="F82" s="16">
        <f>VLOOKUP($B82,商品マスター!$A$2:$E$21,5,FALSE)</f>
        <v>12380</v>
      </c>
      <c r="G82" s="16">
        <f t="shared" si="3"/>
        <v>10200</v>
      </c>
      <c r="H82" s="16">
        <v>4</v>
      </c>
      <c r="I82">
        <f t="shared" si="4"/>
        <v>40800</v>
      </c>
      <c r="J82">
        <f t="shared" si="5"/>
        <v>26460</v>
      </c>
    </row>
    <row r="83" spans="1:10">
      <c r="A83" s="10">
        <v>42166</v>
      </c>
      <c r="B83" s="16" t="s">
        <v>24</v>
      </c>
      <c r="C83" s="16" t="str">
        <f>VLOOKUP($B83,商品マスター!$A$2:$E$21,2,FALSE)</f>
        <v>マルケラスシュート</v>
      </c>
      <c r="D83" s="16" t="str">
        <f>VLOOKUP($B83,商品マスター!$A$2:$E$21,3,FALSE)</f>
        <v>サワムラ</v>
      </c>
      <c r="E83" s="16">
        <f>VLOOKUP($B83,商品マスター!$A$2:$E$21,4,FALSE)</f>
        <v>14160</v>
      </c>
      <c r="F83" s="16">
        <f>VLOOKUP($B83,商品マスター!$A$2:$E$21,5,FALSE)</f>
        <v>24800</v>
      </c>
      <c r="G83" s="16">
        <f t="shared" si="3"/>
        <v>20300</v>
      </c>
      <c r="H83" s="16">
        <v>4</v>
      </c>
      <c r="I83">
        <f t="shared" si="4"/>
        <v>81200</v>
      </c>
      <c r="J83">
        <f t="shared" si="5"/>
        <v>56640</v>
      </c>
    </row>
    <row r="84" spans="1:10">
      <c r="A84" s="10">
        <v>42166</v>
      </c>
      <c r="B84" s="16" t="s">
        <v>28</v>
      </c>
      <c r="C84" s="16" t="str">
        <f>VLOOKUP($B84,商品マスター!$A$2:$E$21,2,FALSE)</f>
        <v>プリンスマウンテン</v>
      </c>
      <c r="D84" s="16" t="str">
        <f>VLOOKUP($B84,商品マスター!$A$2:$E$21,3,FALSE)</f>
        <v>シンフォニー</v>
      </c>
      <c r="E84" s="16">
        <f>VLOOKUP($B84,商品マスター!$A$2:$E$21,4,FALSE)</f>
        <v>3908</v>
      </c>
      <c r="F84" s="16">
        <f>VLOOKUP($B84,商品マスター!$A$2:$E$21,5,FALSE)</f>
        <v>7840</v>
      </c>
      <c r="G84" s="16">
        <f t="shared" si="3"/>
        <v>6400</v>
      </c>
      <c r="H84" s="16">
        <v>2</v>
      </c>
      <c r="I84">
        <f t="shared" si="4"/>
        <v>12800</v>
      </c>
      <c r="J84">
        <f t="shared" si="5"/>
        <v>7816</v>
      </c>
    </row>
    <row r="85" spans="1:10">
      <c r="A85" s="10">
        <v>42166</v>
      </c>
      <c r="B85" s="16" t="s">
        <v>30</v>
      </c>
      <c r="C85" s="16" t="str">
        <f>VLOOKUP($B85,商品マスター!$A$2:$E$21,2,FALSE)</f>
        <v>プリンスアウトドアー</v>
      </c>
      <c r="D85" s="16" t="str">
        <f>VLOOKUP($B85,商品マスター!$A$2:$E$21,3,FALSE)</f>
        <v>シンフォニー</v>
      </c>
      <c r="E85" s="16">
        <f>VLOOKUP($B85,商品マスター!$A$2:$E$21,4,FALSE)</f>
        <v>4282</v>
      </c>
      <c r="F85" s="16">
        <f>VLOOKUP($B85,商品マスター!$A$2:$E$21,5,FALSE)</f>
        <v>8200</v>
      </c>
      <c r="G85" s="16">
        <f t="shared" si="3"/>
        <v>6700</v>
      </c>
      <c r="H85" s="16">
        <v>3</v>
      </c>
      <c r="I85">
        <f t="shared" si="4"/>
        <v>20100</v>
      </c>
      <c r="J85">
        <f t="shared" si="5"/>
        <v>12846</v>
      </c>
    </row>
    <row r="86" spans="1:10">
      <c r="A86" s="10">
        <v>42166</v>
      </c>
      <c r="B86" s="16" t="s">
        <v>32</v>
      </c>
      <c r="C86" s="16" t="str">
        <f>VLOOKUP($B86,商品マスター!$A$2:$E$21,2,FALSE)</f>
        <v>プリンスフィールド</v>
      </c>
      <c r="D86" s="16" t="str">
        <f>VLOOKUP($B86,商品マスター!$A$2:$E$21,3,FALSE)</f>
        <v>シンフォニー</v>
      </c>
      <c r="E86" s="16">
        <f>VLOOKUP($B86,商品マスター!$A$2:$E$21,4,FALSE)</f>
        <v>5565</v>
      </c>
      <c r="F86" s="16">
        <f>VLOOKUP($B86,商品マスター!$A$2:$E$21,5,FALSE)</f>
        <v>9950</v>
      </c>
      <c r="G86" s="16">
        <f t="shared" si="3"/>
        <v>8200</v>
      </c>
      <c r="H86" s="16">
        <v>3</v>
      </c>
      <c r="I86">
        <f t="shared" si="4"/>
        <v>24600</v>
      </c>
      <c r="J86">
        <f t="shared" si="5"/>
        <v>16695</v>
      </c>
    </row>
    <row r="87" spans="1:10">
      <c r="A87" s="10">
        <v>42166</v>
      </c>
      <c r="B87" s="16" t="s">
        <v>36</v>
      </c>
      <c r="C87" s="16" t="str">
        <f>VLOOKUP($B87,商品マスター!$A$2:$E$21,2,FALSE)</f>
        <v>プライズアウトドア</v>
      </c>
      <c r="D87" s="16" t="str">
        <f>VLOOKUP($B87,商品マスター!$A$2:$E$21,3,FALSE)</f>
        <v>フォルダー</v>
      </c>
      <c r="E87" s="16">
        <f>VLOOKUP($B87,商品マスター!$A$2:$E$21,4,FALSE)</f>
        <v>3954</v>
      </c>
      <c r="F87" s="16">
        <f>VLOOKUP($B87,商品マスター!$A$2:$E$21,5,FALSE)</f>
        <v>8200</v>
      </c>
      <c r="G87" s="16">
        <f t="shared" si="3"/>
        <v>6700</v>
      </c>
      <c r="H87" s="16">
        <v>6</v>
      </c>
      <c r="I87">
        <f t="shared" si="4"/>
        <v>40200</v>
      </c>
      <c r="J87">
        <f t="shared" si="5"/>
        <v>23724</v>
      </c>
    </row>
    <row r="88" spans="1:10">
      <c r="A88" s="10">
        <v>42166</v>
      </c>
      <c r="B88" s="16" t="s">
        <v>38</v>
      </c>
      <c r="C88" s="16" t="str">
        <f>VLOOKUP($B88,商品マスター!$A$2:$E$21,2,FALSE)</f>
        <v>プライズライトランナー</v>
      </c>
      <c r="D88" s="16" t="str">
        <f>VLOOKUP($B88,商品マスター!$A$2:$E$21,3,FALSE)</f>
        <v>フォルダー</v>
      </c>
      <c r="E88" s="16">
        <f>VLOOKUP($B88,商品マスター!$A$2:$E$21,4,FALSE)</f>
        <v>3972</v>
      </c>
      <c r="F88" s="16">
        <f>VLOOKUP($B88,商品マスター!$A$2:$E$21,5,FALSE)</f>
        <v>8450</v>
      </c>
      <c r="G88" s="16">
        <f t="shared" si="3"/>
        <v>6900</v>
      </c>
      <c r="H88" s="16">
        <v>3</v>
      </c>
      <c r="I88">
        <f t="shared" si="4"/>
        <v>20700</v>
      </c>
      <c r="J88">
        <f t="shared" si="5"/>
        <v>11916</v>
      </c>
    </row>
    <row r="89" spans="1:10">
      <c r="A89" s="10">
        <v>42166</v>
      </c>
      <c r="B89" s="16" t="s">
        <v>42</v>
      </c>
      <c r="C89" s="16" t="str">
        <f>VLOOKUP($B89,商品マスター!$A$2:$E$21,2,FALSE)</f>
        <v>グッドアワースプリント</v>
      </c>
      <c r="D89" s="16" t="str">
        <f>VLOOKUP($B89,商品マスター!$A$2:$E$21,3,FALSE)</f>
        <v>グッド</v>
      </c>
      <c r="E89" s="16">
        <f>VLOOKUP($B89,商品マスター!$A$2:$E$21,4,FALSE)</f>
        <v>2718</v>
      </c>
      <c r="F89" s="16">
        <f>VLOOKUP($B89,商品マスター!$A$2:$E$21,5,FALSE)</f>
        <v>5750</v>
      </c>
      <c r="G89" s="16">
        <f t="shared" si="3"/>
        <v>4700</v>
      </c>
      <c r="H89" s="16">
        <v>2</v>
      </c>
      <c r="I89">
        <f t="shared" si="4"/>
        <v>9400</v>
      </c>
      <c r="J89">
        <f t="shared" si="5"/>
        <v>5436</v>
      </c>
    </row>
    <row r="90" spans="1:10">
      <c r="A90" s="10">
        <v>42167</v>
      </c>
      <c r="B90" s="16" t="s">
        <v>16</v>
      </c>
      <c r="C90" s="16" t="str">
        <f>VLOOKUP($B90,商品マスター!$A$2:$E$21,2,FALSE)</f>
        <v>サンライズランナー</v>
      </c>
      <c r="D90" s="16" t="str">
        <f>VLOOKUP($B90,商品マスター!$A$2:$E$21,3,FALSE)</f>
        <v>サンエー</v>
      </c>
      <c r="E90" s="16">
        <f>VLOOKUP($B90,商品マスター!$A$2:$E$21,4,FALSE)</f>
        <v>3780</v>
      </c>
      <c r="F90" s="16">
        <f>VLOOKUP($B90,商品マスター!$A$2:$E$21,5,FALSE)</f>
        <v>7000</v>
      </c>
      <c r="G90" s="16">
        <f t="shared" si="3"/>
        <v>5700</v>
      </c>
      <c r="H90" s="16">
        <v>1</v>
      </c>
      <c r="I90">
        <f t="shared" si="4"/>
        <v>5700</v>
      </c>
      <c r="J90">
        <f t="shared" si="5"/>
        <v>3780</v>
      </c>
    </row>
    <row r="91" spans="1:10">
      <c r="A91" s="10">
        <v>42167</v>
      </c>
      <c r="B91" s="16" t="s">
        <v>26</v>
      </c>
      <c r="C91" s="16" t="str">
        <f>VLOOKUP($B91,商品マスター!$A$2:$E$21,2,FALSE)</f>
        <v>サワムラストライカー</v>
      </c>
      <c r="D91" s="16" t="str">
        <f>VLOOKUP($B91,商品マスター!$A$2:$E$21,3,FALSE)</f>
        <v>サワムラ</v>
      </c>
      <c r="E91" s="16">
        <f>VLOOKUP($B91,商品マスター!$A$2:$E$21,4,FALSE)</f>
        <v>13214</v>
      </c>
      <c r="F91" s="16">
        <f>VLOOKUP($B91,商品マスター!$A$2:$E$21,5,FALSE)</f>
        <v>22920</v>
      </c>
      <c r="G91" s="16">
        <f t="shared" si="3"/>
        <v>18800</v>
      </c>
      <c r="H91" s="16">
        <v>4</v>
      </c>
      <c r="I91">
        <f t="shared" si="4"/>
        <v>75200</v>
      </c>
      <c r="J91">
        <f t="shared" si="5"/>
        <v>52856</v>
      </c>
    </row>
    <row r="92" spans="1:10">
      <c r="A92" s="10">
        <v>42167</v>
      </c>
      <c r="B92" s="16" t="s">
        <v>24</v>
      </c>
      <c r="C92" s="16" t="str">
        <f>VLOOKUP($B92,商品マスター!$A$2:$E$21,2,FALSE)</f>
        <v>マルケラスシュート</v>
      </c>
      <c r="D92" s="16" t="str">
        <f>VLOOKUP($B92,商品マスター!$A$2:$E$21,3,FALSE)</f>
        <v>サワムラ</v>
      </c>
      <c r="E92" s="16">
        <f>VLOOKUP($B92,商品マスター!$A$2:$E$21,4,FALSE)</f>
        <v>14160</v>
      </c>
      <c r="F92" s="16">
        <f>VLOOKUP($B92,商品マスター!$A$2:$E$21,5,FALSE)</f>
        <v>24800</v>
      </c>
      <c r="G92" s="16">
        <f t="shared" si="3"/>
        <v>20300</v>
      </c>
      <c r="H92" s="16">
        <v>3</v>
      </c>
      <c r="I92">
        <f t="shared" si="4"/>
        <v>60900</v>
      </c>
      <c r="J92">
        <f t="shared" si="5"/>
        <v>42480</v>
      </c>
    </row>
    <row r="93" spans="1:10">
      <c r="A93" s="10">
        <v>42167</v>
      </c>
      <c r="B93" s="16" t="s">
        <v>28</v>
      </c>
      <c r="C93" s="16" t="str">
        <f>VLOOKUP($B93,商品マスター!$A$2:$E$21,2,FALSE)</f>
        <v>プリンスマウンテン</v>
      </c>
      <c r="D93" s="16" t="str">
        <f>VLOOKUP($B93,商品マスター!$A$2:$E$21,3,FALSE)</f>
        <v>シンフォニー</v>
      </c>
      <c r="E93" s="16">
        <f>VLOOKUP($B93,商品マスター!$A$2:$E$21,4,FALSE)</f>
        <v>3908</v>
      </c>
      <c r="F93" s="16">
        <f>VLOOKUP($B93,商品マスター!$A$2:$E$21,5,FALSE)</f>
        <v>7840</v>
      </c>
      <c r="G93" s="16">
        <f t="shared" si="3"/>
        <v>6400</v>
      </c>
      <c r="H93" s="16">
        <v>2</v>
      </c>
      <c r="I93">
        <f t="shared" si="4"/>
        <v>12800</v>
      </c>
      <c r="J93">
        <f t="shared" si="5"/>
        <v>7816</v>
      </c>
    </row>
    <row r="94" spans="1:10">
      <c r="A94" s="10">
        <v>42167</v>
      </c>
      <c r="B94" s="16" t="s">
        <v>30</v>
      </c>
      <c r="C94" s="16" t="str">
        <f>VLOOKUP($B94,商品マスター!$A$2:$E$21,2,FALSE)</f>
        <v>プリンスアウトドアー</v>
      </c>
      <c r="D94" s="16" t="str">
        <f>VLOOKUP($B94,商品マスター!$A$2:$E$21,3,FALSE)</f>
        <v>シンフォニー</v>
      </c>
      <c r="E94" s="16">
        <f>VLOOKUP($B94,商品マスター!$A$2:$E$21,4,FALSE)</f>
        <v>4282</v>
      </c>
      <c r="F94" s="16">
        <f>VLOOKUP($B94,商品マスター!$A$2:$E$21,5,FALSE)</f>
        <v>8200</v>
      </c>
      <c r="G94" s="16">
        <f t="shared" si="3"/>
        <v>6700</v>
      </c>
      <c r="H94" s="16">
        <v>3</v>
      </c>
      <c r="I94">
        <f t="shared" si="4"/>
        <v>20100</v>
      </c>
      <c r="J94">
        <f t="shared" si="5"/>
        <v>12846</v>
      </c>
    </row>
    <row r="95" spans="1:10">
      <c r="A95" s="10">
        <v>42167</v>
      </c>
      <c r="B95" s="16" t="s">
        <v>34</v>
      </c>
      <c r="C95" s="16" t="str">
        <f>VLOOKUP($B95,商品マスター!$A$2:$E$21,2,FALSE)</f>
        <v>リゾルアップシューズ</v>
      </c>
      <c r="D95" s="16" t="str">
        <f>VLOOKUP($B95,商品マスター!$A$2:$E$21,3,FALSE)</f>
        <v>ビジャイ</v>
      </c>
      <c r="E95" s="16">
        <f>VLOOKUP($B95,商品マスター!$A$2:$E$21,4,FALSE)</f>
        <v>3950</v>
      </c>
      <c r="F95" s="16">
        <f>VLOOKUP($B95,商品マスター!$A$2:$E$21,5,FALSE)</f>
        <v>7900</v>
      </c>
      <c r="G95" s="16">
        <f t="shared" si="3"/>
        <v>6500</v>
      </c>
      <c r="H95" s="16">
        <v>1</v>
      </c>
      <c r="I95">
        <f t="shared" si="4"/>
        <v>6500</v>
      </c>
      <c r="J95">
        <f t="shared" si="5"/>
        <v>3950</v>
      </c>
    </row>
    <row r="96" spans="1:10">
      <c r="A96" s="10">
        <v>42167</v>
      </c>
      <c r="B96" s="16" t="s">
        <v>40</v>
      </c>
      <c r="C96" s="16" t="str">
        <f>VLOOKUP($B96,商品マスター!$A$2:$E$21,2,FALSE)</f>
        <v>グッドアワーロード</v>
      </c>
      <c r="D96" s="16" t="str">
        <f>VLOOKUP($B96,商品マスター!$A$2:$E$21,3,FALSE)</f>
        <v>グッド</v>
      </c>
      <c r="E96" s="16">
        <f>VLOOKUP($B96,商品マスター!$A$2:$E$21,4,FALSE)</f>
        <v>2252</v>
      </c>
      <c r="F96" s="16">
        <f>VLOOKUP($B96,商品マスター!$A$2:$E$21,5,FALSE)</f>
        <v>4800</v>
      </c>
      <c r="G96" s="16">
        <f t="shared" si="3"/>
        <v>3900</v>
      </c>
      <c r="H96" s="16">
        <v>3</v>
      </c>
      <c r="I96">
        <f t="shared" si="4"/>
        <v>11700</v>
      </c>
      <c r="J96">
        <f t="shared" si="5"/>
        <v>6756</v>
      </c>
    </row>
    <row r="97" spans="1:10">
      <c r="A97" s="10">
        <v>42168</v>
      </c>
      <c r="B97" s="16" t="s">
        <v>16</v>
      </c>
      <c r="C97" s="16" t="str">
        <f>VLOOKUP($B97,商品マスター!$A$2:$E$21,2,FALSE)</f>
        <v>サンライズランナー</v>
      </c>
      <c r="D97" s="16" t="str">
        <f>VLOOKUP($B97,商品マスター!$A$2:$E$21,3,FALSE)</f>
        <v>サンエー</v>
      </c>
      <c r="E97" s="16">
        <f>VLOOKUP($B97,商品マスター!$A$2:$E$21,4,FALSE)</f>
        <v>3780</v>
      </c>
      <c r="F97" s="16">
        <f>VLOOKUP($B97,商品マスター!$A$2:$E$21,5,FALSE)</f>
        <v>7000</v>
      </c>
      <c r="G97" s="16">
        <f t="shared" si="3"/>
        <v>5700</v>
      </c>
      <c r="H97" s="16">
        <v>2</v>
      </c>
      <c r="I97">
        <f t="shared" si="4"/>
        <v>11400</v>
      </c>
      <c r="J97">
        <f t="shared" si="5"/>
        <v>7560</v>
      </c>
    </row>
    <row r="98" spans="1:10">
      <c r="A98" s="10">
        <v>42168</v>
      </c>
      <c r="B98" s="16" t="s">
        <v>20</v>
      </c>
      <c r="C98" s="16" t="str">
        <f>VLOOKUP($B98,商品マスター!$A$2:$E$21,2,FALSE)</f>
        <v>カールトラック</v>
      </c>
      <c r="D98" s="16" t="str">
        <f>VLOOKUP($B98,商品マスター!$A$2:$E$21,3,FALSE)</f>
        <v>クリスタル</v>
      </c>
      <c r="E98" s="16">
        <f>VLOOKUP($B98,商品マスター!$A$2:$E$21,4,FALSE)</f>
        <v>4794</v>
      </c>
      <c r="F98" s="16">
        <f>VLOOKUP($B98,商品マスター!$A$2:$E$21,5,FALSE)</f>
        <v>9600</v>
      </c>
      <c r="G98" s="16">
        <f t="shared" si="3"/>
        <v>7900</v>
      </c>
      <c r="H98" s="16">
        <v>4</v>
      </c>
      <c r="I98">
        <f t="shared" si="4"/>
        <v>31600</v>
      </c>
      <c r="J98">
        <f t="shared" si="5"/>
        <v>19176</v>
      </c>
    </row>
    <row r="99" spans="1:10">
      <c r="A99" s="10">
        <v>42168</v>
      </c>
      <c r="B99" s="16" t="s">
        <v>26</v>
      </c>
      <c r="C99" s="16" t="str">
        <f>VLOOKUP($B99,商品マスター!$A$2:$E$21,2,FALSE)</f>
        <v>サワムラストライカー</v>
      </c>
      <c r="D99" s="16" t="str">
        <f>VLOOKUP($B99,商品マスター!$A$2:$E$21,3,FALSE)</f>
        <v>サワムラ</v>
      </c>
      <c r="E99" s="16">
        <f>VLOOKUP($B99,商品マスター!$A$2:$E$21,4,FALSE)</f>
        <v>13214</v>
      </c>
      <c r="F99" s="16">
        <f>VLOOKUP($B99,商品マスター!$A$2:$E$21,5,FALSE)</f>
        <v>22920</v>
      </c>
      <c r="G99" s="16">
        <f t="shared" si="3"/>
        <v>18800</v>
      </c>
      <c r="H99" s="16">
        <v>7</v>
      </c>
      <c r="I99">
        <f t="shared" si="4"/>
        <v>131600</v>
      </c>
      <c r="J99">
        <f t="shared" si="5"/>
        <v>92498</v>
      </c>
    </row>
    <row r="100" spans="1:10">
      <c r="A100" s="10">
        <v>42168</v>
      </c>
      <c r="B100" s="16" t="s">
        <v>28</v>
      </c>
      <c r="C100" s="16" t="str">
        <f>VLOOKUP($B100,商品マスター!$A$2:$E$21,2,FALSE)</f>
        <v>プリンスマウンテン</v>
      </c>
      <c r="D100" s="16" t="str">
        <f>VLOOKUP($B100,商品マスター!$A$2:$E$21,3,FALSE)</f>
        <v>シンフォニー</v>
      </c>
      <c r="E100" s="16">
        <f>VLOOKUP($B100,商品マスター!$A$2:$E$21,4,FALSE)</f>
        <v>3908</v>
      </c>
      <c r="F100" s="16">
        <f>VLOOKUP($B100,商品マスター!$A$2:$E$21,5,FALSE)</f>
        <v>7840</v>
      </c>
      <c r="G100" s="16">
        <f t="shared" si="3"/>
        <v>6400</v>
      </c>
      <c r="H100" s="16">
        <v>1</v>
      </c>
      <c r="I100">
        <f t="shared" si="4"/>
        <v>6400</v>
      </c>
      <c r="J100">
        <f t="shared" si="5"/>
        <v>3908</v>
      </c>
    </row>
    <row r="101" spans="1:10">
      <c r="A101" s="10">
        <v>42168</v>
      </c>
      <c r="B101" s="16" t="s">
        <v>32</v>
      </c>
      <c r="C101" s="16" t="str">
        <f>VLOOKUP($B101,商品マスター!$A$2:$E$21,2,FALSE)</f>
        <v>プリンスフィールド</v>
      </c>
      <c r="D101" s="16" t="str">
        <f>VLOOKUP($B101,商品マスター!$A$2:$E$21,3,FALSE)</f>
        <v>シンフォニー</v>
      </c>
      <c r="E101" s="16">
        <f>VLOOKUP($B101,商品マスター!$A$2:$E$21,4,FALSE)</f>
        <v>5565</v>
      </c>
      <c r="F101" s="16">
        <f>VLOOKUP($B101,商品マスター!$A$2:$E$21,5,FALSE)</f>
        <v>9950</v>
      </c>
      <c r="G101" s="16">
        <f t="shared" si="3"/>
        <v>8200</v>
      </c>
      <c r="H101" s="16">
        <v>1</v>
      </c>
      <c r="I101">
        <f t="shared" si="4"/>
        <v>8200</v>
      </c>
      <c r="J101">
        <f t="shared" si="5"/>
        <v>5565</v>
      </c>
    </row>
    <row r="102" spans="1:10">
      <c r="A102" s="10">
        <v>42168</v>
      </c>
      <c r="B102" s="16" t="s">
        <v>36</v>
      </c>
      <c r="C102" s="16" t="str">
        <f>VLOOKUP($B102,商品マスター!$A$2:$E$21,2,FALSE)</f>
        <v>プライズアウトドア</v>
      </c>
      <c r="D102" s="16" t="str">
        <f>VLOOKUP($B102,商品マスター!$A$2:$E$21,3,FALSE)</f>
        <v>フォルダー</v>
      </c>
      <c r="E102" s="16">
        <f>VLOOKUP($B102,商品マスター!$A$2:$E$21,4,FALSE)</f>
        <v>3954</v>
      </c>
      <c r="F102" s="16">
        <f>VLOOKUP($B102,商品マスター!$A$2:$E$21,5,FALSE)</f>
        <v>8200</v>
      </c>
      <c r="G102" s="16">
        <f t="shared" si="3"/>
        <v>6700</v>
      </c>
      <c r="H102" s="16">
        <v>7</v>
      </c>
      <c r="I102">
        <f t="shared" si="4"/>
        <v>46900</v>
      </c>
      <c r="J102">
        <f t="shared" si="5"/>
        <v>27678</v>
      </c>
    </row>
    <row r="103" spans="1:10">
      <c r="A103" s="10">
        <v>42168</v>
      </c>
      <c r="B103" s="16" t="s">
        <v>40</v>
      </c>
      <c r="C103" s="16" t="str">
        <f>VLOOKUP($B103,商品マスター!$A$2:$E$21,2,FALSE)</f>
        <v>グッドアワーロード</v>
      </c>
      <c r="D103" s="16" t="str">
        <f>VLOOKUP($B103,商品マスター!$A$2:$E$21,3,FALSE)</f>
        <v>グッド</v>
      </c>
      <c r="E103" s="16">
        <f>VLOOKUP($B103,商品マスター!$A$2:$E$21,4,FALSE)</f>
        <v>2252</v>
      </c>
      <c r="F103" s="16">
        <f>VLOOKUP($B103,商品マスター!$A$2:$E$21,5,FALSE)</f>
        <v>4800</v>
      </c>
      <c r="G103" s="16">
        <f t="shared" si="3"/>
        <v>3900</v>
      </c>
      <c r="H103" s="16">
        <v>3</v>
      </c>
      <c r="I103">
        <f t="shared" si="4"/>
        <v>11700</v>
      </c>
      <c r="J103">
        <f t="shared" si="5"/>
        <v>6756</v>
      </c>
    </row>
    <row r="104" spans="1:10">
      <c r="A104" s="10">
        <v>42168</v>
      </c>
      <c r="B104" s="16" t="s">
        <v>55</v>
      </c>
      <c r="C104" s="16" t="str">
        <f>VLOOKUP($B104,商品マスター!$A$2:$E$21,2,FALSE)</f>
        <v>グッドアワーエアー</v>
      </c>
      <c r="D104" s="16" t="str">
        <f>VLOOKUP($B104,商品マスター!$A$2:$E$21,3,FALSE)</f>
        <v>グッド</v>
      </c>
      <c r="E104" s="16">
        <f>VLOOKUP($B104,商品マスター!$A$2:$E$21,4,FALSE)</f>
        <v>3332</v>
      </c>
      <c r="F104" s="16">
        <f>VLOOKUP($B104,商品マスター!$A$2:$E$21,5,FALSE)</f>
        <v>6800</v>
      </c>
      <c r="G104" s="16">
        <f t="shared" si="3"/>
        <v>5600</v>
      </c>
      <c r="H104" s="16">
        <v>1</v>
      </c>
      <c r="I104">
        <f t="shared" si="4"/>
        <v>5600</v>
      </c>
      <c r="J104">
        <f t="shared" si="5"/>
        <v>3332</v>
      </c>
    </row>
    <row r="105" spans="1:10">
      <c r="A105" s="10">
        <v>42168</v>
      </c>
      <c r="B105" s="16" t="s">
        <v>46</v>
      </c>
      <c r="C105" s="16" t="str">
        <f>VLOOKUP($B105,商品マスター!$A$2:$E$21,2,FALSE)</f>
        <v>マックルウィング</v>
      </c>
      <c r="D105" s="16" t="str">
        <f>VLOOKUP($B105,商品マスター!$A$2:$E$21,3,FALSE)</f>
        <v>マイケル</v>
      </c>
      <c r="E105" s="16">
        <f>VLOOKUP($B105,商品マスター!$A$2:$E$21,4,FALSE)</f>
        <v>10514</v>
      </c>
      <c r="F105" s="16">
        <f>VLOOKUP($B105,商品マスター!$A$2:$E$21,5,FALSE)</f>
        <v>19480</v>
      </c>
      <c r="G105" s="16">
        <f t="shared" si="3"/>
        <v>16000</v>
      </c>
      <c r="H105" s="16">
        <v>2</v>
      </c>
      <c r="I105">
        <f t="shared" si="4"/>
        <v>32000</v>
      </c>
      <c r="J105">
        <f t="shared" si="5"/>
        <v>21028</v>
      </c>
    </row>
    <row r="106" spans="1:10">
      <c r="A106" s="10">
        <v>42169</v>
      </c>
      <c r="B106" s="16" t="s">
        <v>18</v>
      </c>
      <c r="C106" s="16" t="str">
        <f>VLOOKUP($B106,商品マスター!$A$2:$E$21,2,FALSE)</f>
        <v>サンセットランナー</v>
      </c>
      <c r="D106" s="16" t="str">
        <f>VLOOKUP($B106,商品マスター!$A$2:$E$21,3,FALSE)</f>
        <v>サンエー</v>
      </c>
      <c r="E106" s="16">
        <f>VLOOKUP($B106,商品マスター!$A$2:$E$21,4,FALSE)</f>
        <v>6615</v>
      </c>
      <c r="F106" s="16">
        <f>VLOOKUP($B106,商品マスター!$A$2:$E$21,5,FALSE)</f>
        <v>12380</v>
      </c>
      <c r="G106" s="16">
        <f t="shared" si="3"/>
        <v>10200</v>
      </c>
      <c r="H106" s="16">
        <v>6</v>
      </c>
      <c r="I106">
        <f t="shared" si="4"/>
        <v>61200</v>
      </c>
      <c r="J106">
        <f t="shared" si="5"/>
        <v>39690</v>
      </c>
    </row>
    <row r="107" spans="1:10">
      <c r="A107" s="10">
        <v>42169</v>
      </c>
      <c r="B107" s="16" t="s">
        <v>20</v>
      </c>
      <c r="C107" s="16" t="str">
        <f>VLOOKUP($B107,商品マスター!$A$2:$E$21,2,FALSE)</f>
        <v>カールトラック</v>
      </c>
      <c r="D107" s="16" t="str">
        <f>VLOOKUP($B107,商品マスター!$A$2:$E$21,3,FALSE)</f>
        <v>クリスタル</v>
      </c>
      <c r="E107" s="16">
        <f>VLOOKUP($B107,商品マスター!$A$2:$E$21,4,FALSE)</f>
        <v>4794</v>
      </c>
      <c r="F107" s="16">
        <f>VLOOKUP($B107,商品マスター!$A$2:$E$21,5,FALSE)</f>
        <v>9600</v>
      </c>
      <c r="G107" s="16">
        <f t="shared" si="3"/>
        <v>7900</v>
      </c>
      <c r="H107" s="16">
        <v>7</v>
      </c>
      <c r="I107">
        <f t="shared" si="4"/>
        <v>55300</v>
      </c>
      <c r="J107">
        <f t="shared" si="5"/>
        <v>33558</v>
      </c>
    </row>
    <row r="108" spans="1:10">
      <c r="A108" s="10">
        <v>42169</v>
      </c>
      <c r="B108" s="16" t="s">
        <v>22</v>
      </c>
      <c r="C108" s="16" t="str">
        <f>VLOOKUP($B108,商品マスター!$A$2:$E$21,2,FALSE)</f>
        <v>カールロード</v>
      </c>
      <c r="D108" s="16" t="str">
        <f>VLOOKUP($B108,商品マスター!$A$2:$E$21,3,FALSE)</f>
        <v>クリスタル</v>
      </c>
      <c r="E108" s="16">
        <f>VLOOKUP($B108,商品マスター!$A$2:$E$21,4,FALSE)</f>
        <v>2499</v>
      </c>
      <c r="F108" s="16">
        <f>VLOOKUP($B108,商品マスター!$A$2:$E$21,5,FALSE)</f>
        <v>5100</v>
      </c>
      <c r="G108" s="16">
        <f t="shared" si="3"/>
        <v>4200</v>
      </c>
      <c r="H108" s="16">
        <v>6</v>
      </c>
      <c r="I108">
        <f t="shared" si="4"/>
        <v>25200</v>
      </c>
      <c r="J108">
        <f t="shared" si="5"/>
        <v>14994</v>
      </c>
    </row>
    <row r="109" spans="1:10">
      <c r="A109" s="10">
        <v>42169</v>
      </c>
      <c r="B109" s="16" t="s">
        <v>28</v>
      </c>
      <c r="C109" s="16" t="str">
        <f>VLOOKUP($B109,商品マスター!$A$2:$E$21,2,FALSE)</f>
        <v>プリンスマウンテン</v>
      </c>
      <c r="D109" s="16" t="str">
        <f>VLOOKUP($B109,商品マスター!$A$2:$E$21,3,FALSE)</f>
        <v>シンフォニー</v>
      </c>
      <c r="E109" s="16">
        <f>VLOOKUP($B109,商品マスター!$A$2:$E$21,4,FALSE)</f>
        <v>3908</v>
      </c>
      <c r="F109" s="16">
        <f>VLOOKUP($B109,商品マスター!$A$2:$E$21,5,FALSE)</f>
        <v>7840</v>
      </c>
      <c r="G109" s="16">
        <f t="shared" si="3"/>
        <v>6400</v>
      </c>
      <c r="H109" s="16">
        <v>2</v>
      </c>
      <c r="I109">
        <f t="shared" si="4"/>
        <v>12800</v>
      </c>
      <c r="J109">
        <f t="shared" si="5"/>
        <v>7816</v>
      </c>
    </row>
    <row r="110" spans="1:10">
      <c r="A110" s="10">
        <v>42169</v>
      </c>
      <c r="B110" s="16" t="s">
        <v>30</v>
      </c>
      <c r="C110" s="16" t="str">
        <f>VLOOKUP($B110,商品マスター!$A$2:$E$21,2,FALSE)</f>
        <v>プリンスアウトドアー</v>
      </c>
      <c r="D110" s="16" t="str">
        <f>VLOOKUP($B110,商品マスター!$A$2:$E$21,3,FALSE)</f>
        <v>シンフォニー</v>
      </c>
      <c r="E110" s="16">
        <f>VLOOKUP($B110,商品マスター!$A$2:$E$21,4,FALSE)</f>
        <v>4282</v>
      </c>
      <c r="F110" s="16">
        <f>VLOOKUP($B110,商品マスター!$A$2:$E$21,5,FALSE)</f>
        <v>8200</v>
      </c>
      <c r="G110" s="16">
        <f t="shared" si="3"/>
        <v>6700</v>
      </c>
      <c r="H110" s="16">
        <v>1</v>
      </c>
      <c r="I110">
        <f t="shared" si="4"/>
        <v>6700</v>
      </c>
      <c r="J110">
        <f t="shared" si="5"/>
        <v>4282</v>
      </c>
    </row>
    <row r="111" spans="1:10">
      <c r="A111" s="10">
        <v>42169</v>
      </c>
      <c r="B111" s="16" t="s">
        <v>34</v>
      </c>
      <c r="C111" s="16" t="str">
        <f>VLOOKUP($B111,商品マスター!$A$2:$E$21,2,FALSE)</f>
        <v>リゾルアップシューズ</v>
      </c>
      <c r="D111" s="16" t="str">
        <f>VLOOKUP($B111,商品マスター!$A$2:$E$21,3,FALSE)</f>
        <v>ビジャイ</v>
      </c>
      <c r="E111" s="16">
        <f>VLOOKUP($B111,商品マスター!$A$2:$E$21,4,FALSE)</f>
        <v>3950</v>
      </c>
      <c r="F111" s="16">
        <f>VLOOKUP($B111,商品マスター!$A$2:$E$21,5,FALSE)</f>
        <v>7900</v>
      </c>
      <c r="G111" s="16">
        <f t="shared" si="3"/>
        <v>6500</v>
      </c>
      <c r="H111" s="16">
        <v>1</v>
      </c>
      <c r="I111">
        <f t="shared" si="4"/>
        <v>6500</v>
      </c>
      <c r="J111">
        <f t="shared" si="5"/>
        <v>3950</v>
      </c>
    </row>
    <row r="112" spans="1:10">
      <c r="A112" s="10">
        <v>42169</v>
      </c>
      <c r="B112" s="16" t="s">
        <v>38</v>
      </c>
      <c r="C112" s="16" t="str">
        <f>VLOOKUP($B112,商品マスター!$A$2:$E$21,2,FALSE)</f>
        <v>プライズライトランナー</v>
      </c>
      <c r="D112" s="16" t="str">
        <f>VLOOKUP($B112,商品マスター!$A$2:$E$21,3,FALSE)</f>
        <v>フォルダー</v>
      </c>
      <c r="E112" s="16">
        <f>VLOOKUP($B112,商品マスター!$A$2:$E$21,4,FALSE)</f>
        <v>3972</v>
      </c>
      <c r="F112" s="16">
        <f>VLOOKUP($B112,商品マスター!$A$2:$E$21,5,FALSE)</f>
        <v>8450</v>
      </c>
      <c r="G112" s="16">
        <f t="shared" si="3"/>
        <v>6900</v>
      </c>
      <c r="H112" s="16">
        <v>2</v>
      </c>
      <c r="I112">
        <f t="shared" si="4"/>
        <v>13800</v>
      </c>
      <c r="J112">
        <f t="shared" si="5"/>
        <v>7944</v>
      </c>
    </row>
    <row r="113" spans="1:10">
      <c r="A113" s="10">
        <v>42169</v>
      </c>
      <c r="B113" s="16" t="s">
        <v>42</v>
      </c>
      <c r="C113" s="16" t="str">
        <f>VLOOKUP($B113,商品マスター!$A$2:$E$21,2,FALSE)</f>
        <v>グッドアワースプリント</v>
      </c>
      <c r="D113" s="16" t="str">
        <f>VLOOKUP($B113,商品マスター!$A$2:$E$21,3,FALSE)</f>
        <v>グッド</v>
      </c>
      <c r="E113" s="16">
        <f>VLOOKUP($B113,商品マスター!$A$2:$E$21,4,FALSE)</f>
        <v>2718</v>
      </c>
      <c r="F113" s="16">
        <f>VLOOKUP($B113,商品マスター!$A$2:$E$21,5,FALSE)</f>
        <v>5750</v>
      </c>
      <c r="G113" s="16">
        <f t="shared" si="3"/>
        <v>4700</v>
      </c>
      <c r="H113" s="16">
        <v>3</v>
      </c>
      <c r="I113">
        <f t="shared" si="4"/>
        <v>14100</v>
      </c>
      <c r="J113">
        <f t="shared" si="5"/>
        <v>8154</v>
      </c>
    </row>
    <row r="114" spans="1:10">
      <c r="A114" s="10">
        <v>42169</v>
      </c>
      <c r="B114" s="16" t="s">
        <v>55</v>
      </c>
      <c r="C114" s="16" t="str">
        <f>VLOOKUP($B114,商品マスター!$A$2:$E$21,2,FALSE)</f>
        <v>グッドアワーエアー</v>
      </c>
      <c r="D114" s="16" t="str">
        <f>VLOOKUP($B114,商品マスター!$A$2:$E$21,3,FALSE)</f>
        <v>グッド</v>
      </c>
      <c r="E114" s="16">
        <f>VLOOKUP($B114,商品マスター!$A$2:$E$21,4,FALSE)</f>
        <v>3332</v>
      </c>
      <c r="F114" s="16">
        <f>VLOOKUP($B114,商品マスター!$A$2:$E$21,5,FALSE)</f>
        <v>6800</v>
      </c>
      <c r="G114" s="16">
        <f t="shared" si="3"/>
        <v>5600</v>
      </c>
      <c r="H114" s="16">
        <v>1</v>
      </c>
      <c r="I114">
        <f t="shared" si="4"/>
        <v>5600</v>
      </c>
      <c r="J114">
        <f t="shared" si="5"/>
        <v>3332</v>
      </c>
    </row>
    <row r="115" spans="1:10">
      <c r="A115" s="10">
        <v>42169</v>
      </c>
      <c r="B115" s="16" t="s">
        <v>44</v>
      </c>
      <c r="C115" s="16" t="str">
        <f>VLOOKUP($B115,商品マスター!$A$2:$E$21,2,FALSE)</f>
        <v>マックルスプリンター</v>
      </c>
      <c r="D115" s="16" t="str">
        <f>VLOOKUP($B115,商品マスター!$A$2:$E$21,3,FALSE)</f>
        <v>マイケル</v>
      </c>
      <c r="E115" s="16">
        <f>VLOOKUP($B115,商品マスター!$A$2:$E$21,4,FALSE)</f>
        <v>9240</v>
      </c>
      <c r="F115" s="16">
        <f>VLOOKUP($B115,商品マスター!$A$2:$E$21,5,FALSE)</f>
        <v>16800</v>
      </c>
      <c r="G115" s="16">
        <f t="shared" si="3"/>
        <v>13800</v>
      </c>
      <c r="H115" s="16">
        <v>3</v>
      </c>
      <c r="I115">
        <f t="shared" si="4"/>
        <v>41400</v>
      </c>
      <c r="J115">
        <f t="shared" si="5"/>
        <v>27720</v>
      </c>
    </row>
    <row r="116" spans="1:10">
      <c r="A116" s="10">
        <v>42170</v>
      </c>
      <c r="B116" s="16" t="s">
        <v>16</v>
      </c>
      <c r="C116" s="16" t="str">
        <f>VLOOKUP($B116,商品マスター!$A$2:$E$21,2,FALSE)</f>
        <v>サンライズランナー</v>
      </c>
      <c r="D116" s="16" t="str">
        <f>VLOOKUP($B116,商品マスター!$A$2:$E$21,3,FALSE)</f>
        <v>サンエー</v>
      </c>
      <c r="E116" s="16">
        <f>VLOOKUP($B116,商品マスター!$A$2:$E$21,4,FALSE)</f>
        <v>3780</v>
      </c>
      <c r="F116" s="16">
        <f>VLOOKUP($B116,商品マスター!$A$2:$E$21,5,FALSE)</f>
        <v>7000</v>
      </c>
      <c r="G116" s="16">
        <f t="shared" si="3"/>
        <v>5700</v>
      </c>
      <c r="H116" s="16">
        <v>2</v>
      </c>
      <c r="I116">
        <f t="shared" si="4"/>
        <v>11400</v>
      </c>
      <c r="J116">
        <f t="shared" si="5"/>
        <v>7560</v>
      </c>
    </row>
    <row r="117" spans="1:10">
      <c r="A117" s="10">
        <v>42170</v>
      </c>
      <c r="B117" s="16" t="s">
        <v>18</v>
      </c>
      <c r="C117" s="16" t="str">
        <f>VLOOKUP($B117,商品マスター!$A$2:$E$21,2,FALSE)</f>
        <v>サンセットランナー</v>
      </c>
      <c r="D117" s="16" t="str">
        <f>VLOOKUP($B117,商品マスター!$A$2:$E$21,3,FALSE)</f>
        <v>サンエー</v>
      </c>
      <c r="E117" s="16">
        <f>VLOOKUP($B117,商品マスター!$A$2:$E$21,4,FALSE)</f>
        <v>6615</v>
      </c>
      <c r="F117" s="16">
        <f>VLOOKUP($B117,商品マスター!$A$2:$E$21,5,FALSE)</f>
        <v>12380</v>
      </c>
      <c r="G117" s="16">
        <f t="shared" si="3"/>
        <v>10200</v>
      </c>
      <c r="H117" s="16">
        <v>4</v>
      </c>
      <c r="I117">
        <f t="shared" si="4"/>
        <v>40800</v>
      </c>
      <c r="J117">
        <f t="shared" si="5"/>
        <v>26460</v>
      </c>
    </row>
    <row r="118" spans="1:10">
      <c r="A118" s="10">
        <v>42170</v>
      </c>
      <c r="B118" s="16" t="s">
        <v>20</v>
      </c>
      <c r="C118" s="16" t="str">
        <f>VLOOKUP($B118,商品マスター!$A$2:$E$21,2,FALSE)</f>
        <v>カールトラック</v>
      </c>
      <c r="D118" s="16" t="str">
        <f>VLOOKUP($B118,商品マスター!$A$2:$E$21,3,FALSE)</f>
        <v>クリスタル</v>
      </c>
      <c r="E118" s="16">
        <f>VLOOKUP($B118,商品マスター!$A$2:$E$21,4,FALSE)</f>
        <v>4794</v>
      </c>
      <c r="F118" s="16">
        <f>VLOOKUP($B118,商品マスター!$A$2:$E$21,5,FALSE)</f>
        <v>9600</v>
      </c>
      <c r="G118" s="16">
        <f t="shared" si="3"/>
        <v>7900</v>
      </c>
      <c r="H118" s="16">
        <v>4</v>
      </c>
      <c r="I118">
        <f t="shared" si="4"/>
        <v>31600</v>
      </c>
      <c r="J118">
        <f t="shared" si="5"/>
        <v>19176</v>
      </c>
    </row>
    <row r="119" spans="1:10">
      <c r="A119" s="10">
        <v>42170</v>
      </c>
      <c r="B119" s="16" t="s">
        <v>24</v>
      </c>
      <c r="C119" s="16" t="str">
        <f>VLOOKUP($B119,商品マスター!$A$2:$E$21,2,FALSE)</f>
        <v>マルケラスシュート</v>
      </c>
      <c r="D119" s="16" t="str">
        <f>VLOOKUP($B119,商品マスター!$A$2:$E$21,3,FALSE)</f>
        <v>サワムラ</v>
      </c>
      <c r="E119" s="16">
        <f>VLOOKUP($B119,商品マスター!$A$2:$E$21,4,FALSE)</f>
        <v>14160</v>
      </c>
      <c r="F119" s="16">
        <f>VLOOKUP($B119,商品マスター!$A$2:$E$21,5,FALSE)</f>
        <v>24800</v>
      </c>
      <c r="G119" s="16">
        <f t="shared" si="3"/>
        <v>20300</v>
      </c>
      <c r="H119" s="16">
        <v>6</v>
      </c>
      <c r="I119">
        <f t="shared" si="4"/>
        <v>121800</v>
      </c>
      <c r="J119">
        <f t="shared" si="5"/>
        <v>84960</v>
      </c>
    </row>
    <row r="120" spans="1:10">
      <c r="A120" s="10">
        <v>42170</v>
      </c>
      <c r="B120" s="16" t="s">
        <v>28</v>
      </c>
      <c r="C120" s="16" t="str">
        <f>VLOOKUP($B120,商品マスター!$A$2:$E$21,2,FALSE)</f>
        <v>プリンスマウンテン</v>
      </c>
      <c r="D120" s="16" t="str">
        <f>VLOOKUP($B120,商品マスター!$A$2:$E$21,3,FALSE)</f>
        <v>シンフォニー</v>
      </c>
      <c r="E120" s="16">
        <f>VLOOKUP($B120,商品マスター!$A$2:$E$21,4,FALSE)</f>
        <v>3908</v>
      </c>
      <c r="F120" s="16">
        <f>VLOOKUP($B120,商品マスター!$A$2:$E$21,5,FALSE)</f>
        <v>7840</v>
      </c>
      <c r="G120" s="16">
        <f t="shared" si="3"/>
        <v>6400</v>
      </c>
      <c r="H120" s="16">
        <v>1</v>
      </c>
      <c r="I120">
        <f t="shared" si="4"/>
        <v>6400</v>
      </c>
      <c r="J120">
        <f t="shared" si="5"/>
        <v>3908</v>
      </c>
    </row>
    <row r="121" spans="1:10">
      <c r="A121" s="10">
        <v>42170</v>
      </c>
      <c r="B121" s="16" t="s">
        <v>34</v>
      </c>
      <c r="C121" s="16" t="str">
        <f>VLOOKUP($B121,商品マスター!$A$2:$E$21,2,FALSE)</f>
        <v>リゾルアップシューズ</v>
      </c>
      <c r="D121" s="16" t="str">
        <f>VLOOKUP($B121,商品マスター!$A$2:$E$21,3,FALSE)</f>
        <v>ビジャイ</v>
      </c>
      <c r="E121" s="16">
        <f>VLOOKUP($B121,商品マスター!$A$2:$E$21,4,FALSE)</f>
        <v>3950</v>
      </c>
      <c r="F121" s="16">
        <f>VLOOKUP($B121,商品マスター!$A$2:$E$21,5,FALSE)</f>
        <v>7900</v>
      </c>
      <c r="G121" s="16">
        <f t="shared" si="3"/>
        <v>6500</v>
      </c>
      <c r="H121" s="16">
        <v>1</v>
      </c>
      <c r="I121">
        <f t="shared" si="4"/>
        <v>6500</v>
      </c>
      <c r="J121">
        <f t="shared" si="5"/>
        <v>3950</v>
      </c>
    </row>
    <row r="122" spans="1:10">
      <c r="A122" s="10">
        <v>42170</v>
      </c>
      <c r="B122" s="16" t="s">
        <v>36</v>
      </c>
      <c r="C122" s="16" t="str">
        <f>VLOOKUP($B122,商品マスター!$A$2:$E$21,2,FALSE)</f>
        <v>プライズアウトドア</v>
      </c>
      <c r="D122" s="16" t="str">
        <f>VLOOKUP($B122,商品マスター!$A$2:$E$21,3,FALSE)</f>
        <v>フォルダー</v>
      </c>
      <c r="E122" s="16">
        <f>VLOOKUP($B122,商品マスター!$A$2:$E$21,4,FALSE)</f>
        <v>3954</v>
      </c>
      <c r="F122" s="16">
        <f>VLOOKUP($B122,商品マスター!$A$2:$E$21,5,FALSE)</f>
        <v>8200</v>
      </c>
      <c r="G122" s="16">
        <f t="shared" si="3"/>
        <v>6700</v>
      </c>
      <c r="H122" s="16">
        <v>6</v>
      </c>
      <c r="I122">
        <f t="shared" si="4"/>
        <v>40200</v>
      </c>
      <c r="J122">
        <f t="shared" si="5"/>
        <v>23724</v>
      </c>
    </row>
    <row r="123" spans="1:10">
      <c r="A123" s="10">
        <v>42170</v>
      </c>
      <c r="B123" s="16" t="s">
        <v>40</v>
      </c>
      <c r="C123" s="16" t="str">
        <f>VLOOKUP($B123,商品マスター!$A$2:$E$21,2,FALSE)</f>
        <v>グッドアワーロード</v>
      </c>
      <c r="D123" s="16" t="str">
        <f>VLOOKUP($B123,商品マスター!$A$2:$E$21,3,FALSE)</f>
        <v>グッド</v>
      </c>
      <c r="E123" s="16">
        <f>VLOOKUP($B123,商品マスター!$A$2:$E$21,4,FALSE)</f>
        <v>2252</v>
      </c>
      <c r="F123" s="16">
        <f>VLOOKUP($B123,商品マスター!$A$2:$E$21,5,FALSE)</f>
        <v>4800</v>
      </c>
      <c r="G123" s="16">
        <f t="shared" si="3"/>
        <v>3900</v>
      </c>
      <c r="H123" s="16">
        <v>3</v>
      </c>
      <c r="I123">
        <f t="shared" si="4"/>
        <v>11700</v>
      </c>
      <c r="J123">
        <f t="shared" si="5"/>
        <v>6756</v>
      </c>
    </row>
    <row r="124" spans="1:10">
      <c r="A124" s="10">
        <v>42170</v>
      </c>
      <c r="B124" s="16" t="s">
        <v>42</v>
      </c>
      <c r="C124" s="16" t="str">
        <f>VLOOKUP($B124,商品マスター!$A$2:$E$21,2,FALSE)</f>
        <v>グッドアワースプリント</v>
      </c>
      <c r="D124" s="16" t="str">
        <f>VLOOKUP($B124,商品マスター!$A$2:$E$21,3,FALSE)</f>
        <v>グッド</v>
      </c>
      <c r="E124" s="16">
        <f>VLOOKUP($B124,商品マスター!$A$2:$E$21,4,FALSE)</f>
        <v>2718</v>
      </c>
      <c r="F124" s="16">
        <f>VLOOKUP($B124,商品マスター!$A$2:$E$21,5,FALSE)</f>
        <v>5750</v>
      </c>
      <c r="G124" s="16">
        <f t="shared" si="3"/>
        <v>4700</v>
      </c>
      <c r="H124" s="16">
        <v>3</v>
      </c>
      <c r="I124">
        <f t="shared" si="4"/>
        <v>14100</v>
      </c>
      <c r="J124">
        <f t="shared" si="5"/>
        <v>8154</v>
      </c>
    </row>
    <row r="125" spans="1:10">
      <c r="A125" s="10">
        <v>42170</v>
      </c>
      <c r="B125" s="16" t="s">
        <v>55</v>
      </c>
      <c r="C125" s="16" t="str">
        <f>VLOOKUP($B125,商品マスター!$A$2:$E$21,2,FALSE)</f>
        <v>グッドアワーエアー</v>
      </c>
      <c r="D125" s="16" t="str">
        <f>VLOOKUP($B125,商品マスター!$A$2:$E$21,3,FALSE)</f>
        <v>グッド</v>
      </c>
      <c r="E125" s="16">
        <f>VLOOKUP($B125,商品マスター!$A$2:$E$21,4,FALSE)</f>
        <v>3332</v>
      </c>
      <c r="F125" s="16">
        <f>VLOOKUP($B125,商品マスター!$A$2:$E$21,5,FALSE)</f>
        <v>6800</v>
      </c>
      <c r="G125" s="16">
        <f t="shared" si="3"/>
        <v>5600</v>
      </c>
      <c r="H125" s="16">
        <v>1</v>
      </c>
      <c r="I125">
        <f t="shared" si="4"/>
        <v>5600</v>
      </c>
      <c r="J125">
        <f t="shared" si="5"/>
        <v>3332</v>
      </c>
    </row>
    <row r="126" spans="1:10">
      <c r="A126" s="10">
        <v>42170</v>
      </c>
      <c r="B126" s="16" t="s">
        <v>44</v>
      </c>
      <c r="C126" s="16" t="str">
        <f>VLOOKUP($B126,商品マスター!$A$2:$E$21,2,FALSE)</f>
        <v>マックルスプリンター</v>
      </c>
      <c r="D126" s="16" t="str">
        <f>VLOOKUP($B126,商品マスター!$A$2:$E$21,3,FALSE)</f>
        <v>マイケル</v>
      </c>
      <c r="E126" s="16">
        <f>VLOOKUP($B126,商品マスター!$A$2:$E$21,4,FALSE)</f>
        <v>9240</v>
      </c>
      <c r="F126" s="16">
        <f>VLOOKUP($B126,商品マスター!$A$2:$E$21,5,FALSE)</f>
        <v>16800</v>
      </c>
      <c r="G126" s="16">
        <f t="shared" si="3"/>
        <v>13800</v>
      </c>
      <c r="H126" s="16">
        <v>1</v>
      </c>
      <c r="I126">
        <f t="shared" si="4"/>
        <v>13800</v>
      </c>
      <c r="J126">
        <f t="shared" si="5"/>
        <v>9240</v>
      </c>
    </row>
    <row r="127" spans="1:10">
      <c r="A127" s="10">
        <v>42170</v>
      </c>
      <c r="B127" s="16" t="s">
        <v>46</v>
      </c>
      <c r="C127" s="16" t="str">
        <f>VLOOKUP($B127,商品マスター!$A$2:$E$21,2,FALSE)</f>
        <v>マックルウィング</v>
      </c>
      <c r="D127" s="16" t="str">
        <f>VLOOKUP($B127,商品マスター!$A$2:$E$21,3,FALSE)</f>
        <v>マイケル</v>
      </c>
      <c r="E127" s="16">
        <f>VLOOKUP($B127,商品マスター!$A$2:$E$21,4,FALSE)</f>
        <v>10514</v>
      </c>
      <c r="F127" s="16">
        <f>VLOOKUP($B127,商品マスター!$A$2:$E$21,5,FALSE)</f>
        <v>19480</v>
      </c>
      <c r="G127" s="16">
        <f t="shared" si="3"/>
        <v>16000</v>
      </c>
      <c r="H127" s="16">
        <v>1</v>
      </c>
      <c r="I127">
        <f t="shared" si="4"/>
        <v>16000</v>
      </c>
      <c r="J127">
        <f t="shared" si="5"/>
        <v>10514</v>
      </c>
    </row>
    <row r="128" spans="1:10">
      <c r="A128" s="10">
        <v>42170</v>
      </c>
      <c r="B128" s="16" t="s">
        <v>50</v>
      </c>
      <c r="C128" s="16" t="str">
        <f>VLOOKUP($B128,商品マスター!$A$2:$E$21,2,FALSE)</f>
        <v>マウンターオーシャン</v>
      </c>
      <c r="D128" s="16" t="str">
        <f>VLOOKUP($B128,商品マスター!$A$2:$E$21,3,FALSE)</f>
        <v>ピレネー</v>
      </c>
      <c r="E128" s="16">
        <f>VLOOKUP($B128,商品マスター!$A$2:$E$21,4,FALSE)</f>
        <v>1981</v>
      </c>
      <c r="F128" s="16">
        <f>VLOOKUP($B128,商品マスター!$A$2:$E$21,5,FALSE)</f>
        <v>3790</v>
      </c>
      <c r="G128" s="16">
        <f t="shared" si="3"/>
        <v>3100</v>
      </c>
      <c r="H128" s="16">
        <v>1</v>
      </c>
      <c r="I128">
        <f t="shared" si="4"/>
        <v>3100</v>
      </c>
      <c r="J128">
        <f t="shared" si="5"/>
        <v>1981</v>
      </c>
    </row>
    <row r="129" spans="1:10">
      <c r="A129" s="10">
        <v>42171</v>
      </c>
      <c r="B129" s="16" t="s">
        <v>16</v>
      </c>
      <c r="C129" s="16" t="str">
        <f>VLOOKUP($B129,商品マスター!$A$2:$E$21,2,FALSE)</f>
        <v>サンライズランナー</v>
      </c>
      <c r="D129" s="16" t="str">
        <f>VLOOKUP($B129,商品マスター!$A$2:$E$21,3,FALSE)</f>
        <v>サンエー</v>
      </c>
      <c r="E129" s="16">
        <f>VLOOKUP($B129,商品マスター!$A$2:$E$21,4,FALSE)</f>
        <v>3780</v>
      </c>
      <c r="F129" s="16">
        <f>VLOOKUP($B129,商品マスター!$A$2:$E$21,5,FALSE)</f>
        <v>7000</v>
      </c>
      <c r="G129" s="16">
        <f t="shared" si="3"/>
        <v>5700</v>
      </c>
      <c r="H129" s="16">
        <v>4</v>
      </c>
      <c r="I129">
        <f t="shared" si="4"/>
        <v>22800</v>
      </c>
      <c r="J129">
        <f t="shared" si="5"/>
        <v>15120</v>
      </c>
    </row>
    <row r="130" spans="1:10">
      <c r="A130" s="10">
        <v>42171</v>
      </c>
      <c r="B130" s="16" t="s">
        <v>20</v>
      </c>
      <c r="C130" s="16" t="str">
        <f>VLOOKUP($B130,商品マスター!$A$2:$E$21,2,FALSE)</f>
        <v>カールトラック</v>
      </c>
      <c r="D130" s="16" t="str">
        <f>VLOOKUP($B130,商品マスター!$A$2:$E$21,3,FALSE)</f>
        <v>クリスタル</v>
      </c>
      <c r="E130" s="16">
        <f>VLOOKUP($B130,商品マスター!$A$2:$E$21,4,FALSE)</f>
        <v>4794</v>
      </c>
      <c r="F130" s="16">
        <f>VLOOKUP($B130,商品マスター!$A$2:$E$21,5,FALSE)</f>
        <v>9600</v>
      </c>
      <c r="G130" s="16">
        <f t="shared" si="3"/>
        <v>7900</v>
      </c>
      <c r="H130" s="16">
        <v>5</v>
      </c>
      <c r="I130">
        <f t="shared" si="4"/>
        <v>39500</v>
      </c>
      <c r="J130">
        <f t="shared" si="5"/>
        <v>23970</v>
      </c>
    </row>
    <row r="131" spans="1:10">
      <c r="A131" s="10">
        <v>42171</v>
      </c>
      <c r="B131" s="16" t="s">
        <v>22</v>
      </c>
      <c r="C131" s="16" t="str">
        <f>VLOOKUP($B131,商品マスター!$A$2:$E$21,2,FALSE)</f>
        <v>カールロード</v>
      </c>
      <c r="D131" s="16" t="str">
        <f>VLOOKUP($B131,商品マスター!$A$2:$E$21,3,FALSE)</f>
        <v>クリスタル</v>
      </c>
      <c r="E131" s="16">
        <f>VLOOKUP($B131,商品マスター!$A$2:$E$21,4,FALSE)</f>
        <v>2499</v>
      </c>
      <c r="F131" s="16">
        <f>VLOOKUP($B131,商品マスター!$A$2:$E$21,5,FALSE)</f>
        <v>5100</v>
      </c>
      <c r="G131" s="16">
        <f t="shared" ref="G131:G194" si="6">ROUND(F131*(1-0.18),-2)</f>
        <v>4200</v>
      </c>
      <c r="H131" s="16">
        <v>7</v>
      </c>
      <c r="I131">
        <f t="shared" ref="I131:I194" si="7">G131*H131</f>
        <v>29400</v>
      </c>
      <c r="J131">
        <f t="shared" ref="J131:J194" si="8">E131*H131</f>
        <v>17493</v>
      </c>
    </row>
    <row r="132" spans="1:10">
      <c r="A132" s="10">
        <v>42171</v>
      </c>
      <c r="B132" s="16" t="s">
        <v>26</v>
      </c>
      <c r="C132" s="16" t="str">
        <f>VLOOKUP($B132,商品マスター!$A$2:$E$21,2,FALSE)</f>
        <v>サワムラストライカー</v>
      </c>
      <c r="D132" s="16" t="str">
        <f>VLOOKUP($B132,商品マスター!$A$2:$E$21,3,FALSE)</f>
        <v>サワムラ</v>
      </c>
      <c r="E132" s="16">
        <f>VLOOKUP($B132,商品マスター!$A$2:$E$21,4,FALSE)</f>
        <v>13214</v>
      </c>
      <c r="F132" s="16">
        <f>VLOOKUP($B132,商品マスター!$A$2:$E$21,5,FALSE)</f>
        <v>22920</v>
      </c>
      <c r="G132" s="16">
        <f t="shared" si="6"/>
        <v>18800</v>
      </c>
      <c r="H132" s="16">
        <v>5</v>
      </c>
      <c r="I132">
        <f t="shared" si="7"/>
        <v>94000</v>
      </c>
      <c r="J132">
        <f t="shared" si="8"/>
        <v>66070</v>
      </c>
    </row>
    <row r="133" spans="1:10">
      <c r="A133" s="10">
        <v>42171</v>
      </c>
      <c r="B133" s="16" t="s">
        <v>30</v>
      </c>
      <c r="C133" s="16" t="str">
        <f>VLOOKUP($B133,商品マスター!$A$2:$E$21,2,FALSE)</f>
        <v>プリンスアウトドアー</v>
      </c>
      <c r="D133" s="16" t="str">
        <f>VLOOKUP($B133,商品マスター!$A$2:$E$21,3,FALSE)</f>
        <v>シンフォニー</v>
      </c>
      <c r="E133" s="16">
        <f>VLOOKUP($B133,商品マスター!$A$2:$E$21,4,FALSE)</f>
        <v>4282</v>
      </c>
      <c r="F133" s="16">
        <f>VLOOKUP($B133,商品マスター!$A$2:$E$21,5,FALSE)</f>
        <v>8200</v>
      </c>
      <c r="G133" s="16">
        <f t="shared" si="6"/>
        <v>6700</v>
      </c>
      <c r="H133" s="16">
        <v>3</v>
      </c>
      <c r="I133">
        <f t="shared" si="7"/>
        <v>20100</v>
      </c>
      <c r="J133">
        <f t="shared" si="8"/>
        <v>12846</v>
      </c>
    </row>
    <row r="134" spans="1:10">
      <c r="A134" s="10">
        <v>42171</v>
      </c>
      <c r="B134" s="16" t="s">
        <v>32</v>
      </c>
      <c r="C134" s="16" t="str">
        <f>VLOOKUP($B134,商品マスター!$A$2:$E$21,2,FALSE)</f>
        <v>プリンスフィールド</v>
      </c>
      <c r="D134" s="16" t="str">
        <f>VLOOKUP($B134,商品マスター!$A$2:$E$21,3,FALSE)</f>
        <v>シンフォニー</v>
      </c>
      <c r="E134" s="16">
        <f>VLOOKUP($B134,商品マスター!$A$2:$E$21,4,FALSE)</f>
        <v>5565</v>
      </c>
      <c r="F134" s="16">
        <f>VLOOKUP($B134,商品マスター!$A$2:$E$21,5,FALSE)</f>
        <v>9950</v>
      </c>
      <c r="G134" s="16">
        <f t="shared" si="6"/>
        <v>8200</v>
      </c>
      <c r="H134" s="16">
        <v>4</v>
      </c>
      <c r="I134">
        <f t="shared" si="7"/>
        <v>32800</v>
      </c>
      <c r="J134">
        <f t="shared" si="8"/>
        <v>22260</v>
      </c>
    </row>
    <row r="135" spans="1:10">
      <c r="A135" s="10">
        <v>42171</v>
      </c>
      <c r="B135" s="16" t="s">
        <v>34</v>
      </c>
      <c r="C135" s="16" t="str">
        <f>VLOOKUP($B135,商品マスター!$A$2:$E$21,2,FALSE)</f>
        <v>リゾルアップシューズ</v>
      </c>
      <c r="D135" s="16" t="str">
        <f>VLOOKUP($B135,商品マスター!$A$2:$E$21,3,FALSE)</f>
        <v>ビジャイ</v>
      </c>
      <c r="E135" s="16">
        <f>VLOOKUP($B135,商品マスター!$A$2:$E$21,4,FALSE)</f>
        <v>3950</v>
      </c>
      <c r="F135" s="16">
        <f>VLOOKUP($B135,商品マスター!$A$2:$E$21,5,FALSE)</f>
        <v>7900</v>
      </c>
      <c r="G135" s="16">
        <f t="shared" si="6"/>
        <v>6500</v>
      </c>
      <c r="H135" s="16">
        <v>1</v>
      </c>
      <c r="I135">
        <f t="shared" si="7"/>
        <v>6500</v>
      </c>
      <c r="J135">
        <f t="shared" si="8"/>
        <v>3950</v>
      </c>
    </row>
    <row r="136" spans="1:10">
      <c r="A136" s="10">
        <v>42171</v>
      </c>
      <c r="B136" s="16" t="s">
        <v>36</v>
      </c>
      <c r="C136" s="16" t="str">
        <f>VLOOKUP($B136,商品マスター!$A$2:$E$21,2,FALSE)</f>
        <v>プライズアウトドア</v>
      </c>
      <c r="D136" s="16" t="str">
        <f>VLOOKUP($B136,商品マスター!$A$2:$E$21,3,FALSE)</f>
        <v>フォルダー</v>
      </c>
      <c r="E136" s="16">
        <f>VLOOKUP($B136,商品マスター!$A$2:$E$21,4,FALSE)</f>
        <v>3954</v>
      </c>
      <c r="F136" s="16">
        <f>VLOOKUP($B136,商品マスター!$A$2:$E$21,5,FALSE)</f>
        <v>8200</v>
      </c>
      <c r="G136" s="16">
        <f t="shared" si="6"/>
        <v>6700</v>
      </c>
      <c r="H136" s="16">
        <v>5</v>
      </c>
      <c r="I136">
        <f t="shared" si="7"/>
        <v>33500</v>
      </c>
      <c r="J136">
        <f t="shared" si="8"/>
        <v>19770</v>
      </c>
    </row>
    <row r="137" spans="1:10">
      <c r="A137" s="10">
        <v>42171</v>
      </c>
      <c r="B137" s="16" t="s">
        <v>38</v>
      </c>
      <c r="C137" s="16" t="str">
        <f>VLOOKUP($B137,商品マスター!$A$2:$E$21,2,FALSE)</f>
        <v>プライズライトランナー</v>
      </c>
      <c r="D137" s="16" t="str">
        <f>VLOOKUP($B137,商品マスター!$A$2:$E$21,3,FALSE)</f>
        <v>フォルダー</v>
      </c>
      <c r="E137" s="16">
        <f>VLOOKUP($B137,商品マスター!$A$2:$E$21,4,FALSE)</f>
        <v>3972</v>
      </c>
      <c r="F137" s="16">
        <f>VLOOKUP($B137,商品マスター!$A$2:$E$21,5,FALSE)</f>
        <v>8450</v>
      </c>
      <c r="G137" s="16">
        <f t="shared" si="6"/>
        <v>6900</v>
      </c>
      <c r="H137" s="16">
        <v>2</v>
      </c>
      <c r="I137">
        <f t="shared" si="7"/>
        <v>13800</v>
      </c>
      <c r="J137">
        <f t="shared" si="8"/>
        <v>7944</v>
      </c>
    </row>
    <row r="138" spans="1:10">
      <c r="A138" s="10">
        <v>42171</v>
      </c>
      <c r="B138" s="16" t="s">
        <v>40</v>
      </c>
      <c r="C138" s="16" t="str">
        <f>VLOOKUP($B138,商品マスター!$A$2:$E$21,2,FALSE)</f>
        <v>グッドアワーロード</v>
      </c>
      <c r="D138" s="16" t="str">
        <f>VLOOKUP($B138,商品マスター!$A$2:$E$21,3,FALSE)</f>
        <v>グッド</v>
      </c>
      <c r="E138" s="16">
        <f>VLOOKUP($B138,商品マスター!$A$2:$E$21,4,FALSE)</f>
        <v>2252</v>
      </c>
      <c r="F138" s="16">
        <f>VLOOKUP($B138,商品マスター!$A$2:$E$21,5,FALSE)</f>
        <v>4800</v>
      </c>
      <c r="G138" s="16">
        <f t="shared" si="6"/>
        <v>3900</v>
      </c>
      <c r="H138" s="16">
        <v>3</v>
      </c>
      <c r="I138">
        <f t="shared" si="7"/>
        <v>11700</v>
      </c>
      <c r="J138">
        <f t="shared" si="8"/>
        <v>6756</v>
      </c>
    </row>
    <row r="139" spans="1:10">
      <c r="A139" s="10">
        <v>42171</v>
      </c>
      <c r="B139" s="16" t="s">
        <v>42</v>
      </c>
      <c r="C139" s="16" t="str">
        <f>VLOOKUP($B139,商品マスター!$A$2:$E$21,2,FALSE)</f>
        <v>グッドアワースプリント</v>
      </c>
      <c r="D139" s="16" t="str">
        <f>VLOOKUP($B139,商品マスター!$A$2:$E$21,3,FALSE)</f>
        <v>グッド</v>
      </c>
      <c r="E139" s="16">
        <f>VLOOKUP($B139,商品マスター!$A$2:$E$21,4,FALSE)</f>
        <v>2718</v>
      </c>
      <c r="F139" s="16">
        <f>VLOOKUP($B139,商品マスター!$A$2:$E$21,5,FALSE)</f>
        <v>5750</v>
      </c>
      <c r="G139" s="16">
        <f t="shared" si="6"/>
        <v>4700</v>
      </c>
      <c r="H139" s="16">
        <v>4</v>
      </c>
      <c r="I139">
        <f t="shared" si="7"/>
        <v>18800</v>
      </c>
      <c r="J139">
        <f t="shared" si="8"/>
        <v>10872</v>
      </c>
    </row>
    <row r="140" spans="1:10">
      <c r="A140" s="10">
        <v>42171</v>
      </c>
      <c r="B140" s="16" t="s">
        <v>55</v>
      </c>
      <c r="C140" s="16" t="str">
        <f>VLOOKUP($B140,商品マスター!$A$2:$E$21,2,FALSE)</f>
        <v>グッドアワーエアー</v>
      </c>
      <c r="D140" s="16" t="str">
        <f>VLOOKUP($B140,商品マスター!$A$2:$E$21,3,FALSE)</f>
        <v>グッド</v>
      </c>
      <c r="E140" s="16">
        <f>VLOOKUP($B140,商品マスター!$A$2:$E$21,4,FALSE)</f>
        <v>3332</v>
      </c>
      <c r="F140" s="16">
        <f>VLOOKUP($B140,商品マスター!$A$2:$E$21,5,FALSE)</f>
        <v>6800</v>
      </c>
      <c r="G140" s="16">
        <f t="shared" si="6"/>
        <v>5600</v>
      </c>
      <c r="H140" s="16">
        <v>1</v>
      </c>
      <c r="I140">
        <f t="shared" si="7"/>
        <v>5600</v>
      </c>
      <c r="J140">
        <f t="shared" si="8"/>
        <v>3332</v>
      </c>
    </row>
    <row r="141" spans="1:10">
      <c r="A141" s="10">
        <v>42171</v>
      </c>
      <c r="B141" s="16" t="s">
        <v>44</v>
      </c>
      <c r="C141" s="16" t="str">
        <f>VLOOKUP($B141,商品マスター!$A$2:$E$21,2,FALSE)</f>
        <v>マックルスプリンター</v>
      </c>
      <c r="D141" s="16" t="str">
        <f>VLOOKUP($B141,商品マスター!$A$2:$E$21,3,FALSE)</f>
        <v>マイケル</v>
      </c>
      <c r="E141" s="16">
        <f>VLOOKUP($B141,商品マスター!$A$2:$E$21,4,FALSE)</f>
        <v>9240</v>
      </c>
      <c r="F141" s="16">
        <f>VLOOKUP($B141,商品マスター!$A$2:$E$21,5,FALSE)</f>
        <v>16800</v>
      </c>
      <c r="G141" s="16">
        <f t="shared" si="6"/>
        <v>13800</v>
      </c>
      <c r="H141" s="16">
        <v>1</v>
      </c>
      <c r="I141">
        <f t="shared" si="7"/>
        <v>13800</v>
      </c>
      <c r="J141">
        <f t="shared" si="8"/>
        <v>9240</v>
      </c>
    </row>
    <row r="142" spans="1:10">
      <c r="A142" s="10">
        <v>42171</v>
      </c>
      <c r="B142" s="16" t="s">
        <v>46</v>
      </c>
      <c r="C142" s="16" t="str">
        <f>VLOOKUP($B142,商品マスター!$A$2:$E$21,2,FALSE)</f>
        <v>マックルウィング</v>
      </c>
      <c r="D142" s="16" t="str">
        <f>VLOOKUP($B142,商品マスター!$A$2:$E$21,3,FALSE)</f>
        <v>マイケル</v>
      </c>
      <c r="E142" s="16">
        <f>VLOOKUP($B142,商品マスター!$A$2:$E$21,4,FALSE)</f>
        <v>10514</v>
      </c>
      <c r="F142" s="16">
        <f>VLOOKUP($B142,商品マスター!$A$2:$E$21,5,FALSE)</f>
        <v>19480</v>
      </c>
      <c r="G142" s="16">
        <f t="shared" si="6"/>
        <v>16000</v>
      </c>
      <c r="H142" s="16">
        <v>1</v>
      </c>
      <c r="I142">
        <f t="shared" si="7"/>
        <v>16000</v>
      </c>
      <c r="J142">
        <f t="shared" si="8"/>
        <v>10514</v>
      </c>
    </row>
    <row r="143" spans="1:10">
      <c r="A143" s="10">
        <v>42171</v>
      </c>
      <c r="B143" s="16" t="s">
        <v>57</v>
      </c>
      <c r="C143" s="16" t="str">
        <f>VLOOKUP($B143,商品マスター!$A$2:$E$21,2,FALSE)</f>
        <v>マックルロードランナー</v>
      </c>
      <c r="D143" s="16" t="str">
        <f>VLOOKUP($B143,商品マスター!$A$2:$E$21,3,FALSE)</f>
        <v>マイケル</v>
      </c>
      <c r="E143" s="16">
        <f>VLOOKUP($B143,商品マスター!$A$2:$E$21,4,FALSE)</f>
        <v>5880</v>
      </c>
      <c r="F143" s="16">
        <f>VLOOKUP($B143,商品マスター!$A$2:$E$21,5,FALSE)</f>
        <v>10600</v>
      </c>
      <c r="G143" s="16">
        <f t="shared" si="6"/>
        <v>8700</v>
      </c>
      <c r="H143" s="16">
        <v>3</v>
      </c>
      <c r="I143">
        <f t="shared" si="7"/>
        <v>26100</v>
      </c>
      <c r="J143">
        <f t="shared" si="8"/>
        <v>17640</v>
      </c>
    </row>
    <row r="144" spans="1:10">
      <c r="A144" s="10">
        <v>42172</v>
      </c>
      <c r="B144" s="16" t="s">
        <v>16</v>
      </c>
      <c r="C144" s="16" t="str">
        <f>VLOOKUP($B144,商品マスター!$A$2:$E$21,2,FALSE)</f>
        <v>サンライズランナー</v>
      </c>
      <c r="D144" s="16" t="str">
        <f>VLOOKUP($B144,商品マスター!$A$2:$E$21,3,FALSE)</f>
        <v>サンエー</v>
      </c>
      <c r="E144" s="16">
        <f>VLOOKUP($B144,商品マスター!$A$2:$E$21,4,FALSE)</f>
        <v>3780</v>
      </c>
      <c r="F144" s="16">
        <f>VLOOKUP($B144,商品マスター!$A$2:$E$21,5,FALSE)</f>
        <v>7000</v>
      </c>
      <c r="G144" s="16">
        <f t="shared" si="6"/>
        <v>5700</v>
      </c>
      <c r="H144" s="16">
        <v>1</v>
      </c>
      <c r="I144">
        <f t="shared" si="7"/>
        <v>5700</v>
      </c>
      <c r="J144">
        <f t="shared" si="8"/>
        <v>3780</v>
      </c>
    </row>
    <row r="145" spans="1:10">
      <c r="A145" s="10">
        <v>42172</v>
      </c>
      <c r="B145" s="16" t="s">
        <v>18</v>
      </c>
      <c r="C145" s="16" t="str">
        <f>VLOOKUP($B145,商品マスター!$A$2:$E$21,2,FALSE)</f>
        <v>サンセットランナー</v>
      </c>
      <c r="D145" s="16" t="str">
        <f>VLOOKUP($B145,商品マスター!$A$2:$E$21,3,FALSE)</f>
        <v>サンエー</v>
      </c>
      <c r="E145" s="16">
        <f>VLOOKUP($B145,商品マスター!$A$2:$E$21,4,FALSE)</f>
        <v>6615</v>
      </c>
      <c r="F145" s="16">
        <f>VLOOKUP($B145,商品マスター!$A$2:$E$21,5,FALSE)</f>
        <v>12380</v>
      </c>
      <c r="G145" s="16">
        <f t="shared" si="6"/>
        <v>10200</v>
      </c>
      <c r="H145" s="16">
        <v>4</v>
      </c>
      <c r="I145">
        <f t="shared" si="7"/>
        <v>40800</v>
      </c>
      <c r="J145">
        <f t="shared" si="8"/>
        <v>26460</v>
      </c>
    </row>
    <row r="146" spans="1:10">
      <c r="A146" s="10">
        <v>42172</v>
      </c>
      <c r="B146" s="16" t="s">
        <v>20</v>
      </c>
      <c r="C146" s="16" t="str">
        <f>VLOOKUP($B146,商品マスター!$A$2:$E$21,2,FALSE)</f>
        <v>カールトラック</v>
      </c>
      <c r="D146" s="16" t="str">
        <f>VLOOKUP($B146,商品マスター!$A$2:$E$21,3,FALSE)</f>
        <v>クリスタル</v>
      </c>
      <c r="E146" s="16">
        <f>VLOOKUP($B146,商品マスター!$A$2:$E$21,4,FALSE)</f>
        <v>4794</v>
      </c>
      <c r="F146" s="16">
        <f>VLOOKUP($B146,商品マスター!$A$2:$E$21,5,FALSE)</f>
        <v>9600</v>
      </c>
      <c r="G146" s="16">
        <f t="shared" si="6"/>
        <v>7900</v>
      </c>
      <c r="H146" s="16">
        <v>7</v>
      </c>
      <c r="I146">
        <f t="shared" si="7"/>
        <v>55300</v>
      </c>
      <c r="J146">
        <f t="shared" si="8"/>
        <v>33558</v>
      </c>
    </row>
    <row r="147" spans="1:10">
      <c r="A147" s="10">
        <v>42172</v>
      </c>
      <c r="B147" s="16" t="s">
        <v>26</v>
      </c>
      <c r="C147" s="16" t="str">
        <f>VLOOKUP($B147,商品マスター!$A$2:$E$21,2,FALSE)</f>
        <v>サワムラストライカー</v>
      </c>
      <c r="D147" s="16" t="str">
        <f>VLOOKUP($B147,商品マスター!$A$2:$E$21,3,FALSE)</f>
        <v>サワムラ</v>
      </c>
      <c r="E147" s="16">
        <f>VLOOKUP($B147,商品マスター!$A$2:$E$21,4,FALSE)</f>
        <v>13214</v>
      </c>
      <c r="F147" s="16">
        <f>VLOOKUP($B147,商品マスター!$A$2:$E$21,5,FALSE)</f>
        <v>22920</v>
      </c>
      <c r="G147" s="16">
        <f t="shared" si="6"/>
        <v>18800</v>
      </c>
      <c r="H147" s="16">
        <v>4</v>
      </c>
      <c r="I147">
        <f t="shared" si="7"/>
        <v>75200</v>
      </c>
      <c r="J147">
        <f t="shared" si="8"/>
        <v>52856</v>
      </c>
    </row>
    <row r="148" spans="1:10">
      <c r="A148" s="10">
        <v>42172</v>
      </c>
      <c r="B148" s="16" t="s">
        <v>24</v>
      </c>
      <c r="C148" s="16" t="str">
        <f>VLOOKUP($B148,商品マスター!$A$2:$E$21,2,FALSE)</f>
        <v>マルケラスシュート</v>
      </c>
      <c r="D148" s="16" t="str">
        <f>VLOOKUP($B148,商品マスター!$A$2:$E$21,3,FALSE)</f>
        <v>サワムラ</v>
      </c>
      <c r="E148" s="16">
        <f>VLOOKUP($B148,商品マスター!$A$2:$E$21,4,FALSE)</f>
        <v>14160</v>
      </c>
      <c r="F148" s="16">
        <f>VLOOKUP($B148,商品マスター!$A$2:$E$21,5,FALSE)</f>
        <v>24800</v>
      </c>
      <c r="G148" s="16">
        <f t="shared" si="6"/>
        <v>20300</v>
      </c>
      <c r="H148" s="16">
        <v>5</v>
      </c>
      <c r="I148">
        <f t="shared" si="7"/>
        <v>101500</v>
      </c>
      <c r="J148">
        <f t="shared" si="8"/>
        <v>70800</v>
      </c>
    </row>
    <row r="149" spans="1:10">
      <c r="A149" s="10">
        <v>42172</v>
      </c>
      <c r="B149" s="16" t="s">
        <v>32</v>
      </c>
      <c r="C149" s="16" t="str">
        <f>VLOOKUP($B149,商品マスター!$A$2:$E$21,2,FALSE)</f>
        <v>プリンスフィールド</v>
      </c>
      <c r="D149" s="16" t="str">
        <f>VLOOKUP($B149,商品マスター!$A$2:$E$21,3,FALSE)</f>
        <v>シンフォニー</v>
      </c>
      <c r="E149" s="16">
        <f>VLOOKUP($B149,商品マスター!$A$2:$E$21,4,FALSE)</f>
        <v>5565</v>
      </c>
      <c r="F149" s="16">
        <f>VLOOKUP($B149,商品マスター!$A$2:$E$21,5,FALSE)</f>
        <v>9950</v>
      </c>
      <c r="G149" s="16">
        <f t="shared" si="6"/>
        <v>8200</v>
      </c>
      <c r="H149" s="16">
        <v>3</v>
      </c>
      <c r="I149">
        <f t="shared" si="7"/>
        <v>24600</v>
      </c>
      <c r="J149">
        <f t="shared" si="8"/>
        <v>16695</v>
      </c>
    </row>
    <row r="150" spans="1:10">
      <c r="A150" s="10">
        <v>42172</v>
      </c>
      <c r="B150" s="16" t="s">
        <v>34</v>
      </c>
      <c r="C150" s="16" t="str">
        <f>VLOOKUP($B150,商品マスター!$A$2:$E$21,2,FALSE)</f>
        <v>リゾルアップシューズ</v>
      </c>
      <c r="D150" s="16" t="str">
        <f>VLOOKUP($B150,商品マスター!$A$2:$E$21,3,FALSE)</f>
        <v>ビジャイ</v>
      </c>
      <c r="E150" s="16">
        <f>VLOOKUP($B150,商品マスター!$A$2:$E$21,4,FALSE)</f>
        <v>3950</v>
      </c>
      <c r="F150" s="16">
        <f>VLOOKUP($B150,商品マスター!$A$2:$E$21,5,FALSE)</f>
        <v>7900</v>
      </c>
      <c r="G150" s="16">
        <f t="shared" si="6"/>
        <v>6500</v>
      </c>
      <c r="H150" s="16">
        <v>1</v>
      </c>
      <c r="I150">
        <f t="shared" si="7"/>
        <v>6500</v>
      </c>
      <c r="J150">
        <f t="shared" si="8"/>
        <v>3950</v>
      </c>
    </row>
    <row r="151" spans="1:10">
      <c r="A151" s="10">
        <v>42172</v>
      </c>
      <c r="B151" s="16" t="s">
        <v>36</v>
      </c>
      <c r="C151" s="16" t="str">
        <f>VLOOKUP($B151,商品マスター!$A$2:$E$21,2,FALSE)</f>
        <v>プライズアウトドア</v>
      </c>
      <c r="D151" s="16" t="str">
        <f>VLOOKUP($B151,商品マスター!$A$2:$E$21,3,FALSE)</f>
        <v>フォルダー</v>
      </c>
      <c r="E151" s="16">
        <f>VLOOKUP($B151,商品マスター!$A$2:$E$21,4,FALSE)</f>
        <v>3954</v>
      </c>
      <c r="F151" s="16">
        <f>VLOOKUP($B151,商品マスター!$A$2:$E$21,5,FALSE)</f>
        <v>8200</v>
      </c>
      <c r="G151" s="16">
        <f t="shared" si="6"/>
        <v>6700</v>
      </c>
      <c r="H151" s="16">
        <v>6</v>
      </c>
      <c r="I151">
        <f t="shared" si="7"/>
        <v>40200</v>
      </c>
      <c r="J151">
        <f t="shared" si="8"/>
        <v>23724</v>
      </c>
    </row>
    <row r="152" spans="1:10">
      <c r="A152" s="10">
        <v>42172</v>
      </c>
      <c r="B152" s="16" t="s">
        <v>38</v>
      </c>
      <c r="C152" s="16" t="str">
        <f>VLOOKUP($B152,商品マスター!$A$2:$E$21,2,FALSE)</f>
        <v>プライズライトランナー</v>
      </c>
      <c r="D152" s="16" t="str">
        <f>VLOOKUP($B152,商品マスター!$A$2:$E$21,3,FALSE)</f>
        <v>フォルダー</v>
      </c>
      <c r="E152" s="16">
        <f>VLOOKUP($B152,商品マスター!$A$2:$E$21,4,FALSE)</f>
        <v>3972</v>
      </c>
      <c r="F152" s="16">
        <f>VLOOKUP($B152,商品マスター!$A$2:$E$21,5,FALSE)</f>
        <v>8450</v>
      </c>
      <c r="G152" s="16">
        <f t="shared" si="6"/>
        <v>6900</v>
      </c>
      <c r="H152" s="16">
        <v>2</v>
      </c>
      <c r="I152">
        <f t="shared" si="7"/>
        <v>13800</v>
      </c>
      <c r="J152">
        <f t="shared" si="8"/>
        <v>7944</v>
      </c>
    </row>
    <row r="153" spans="1:10">
      <c r="A153" s="10">
        <v>42172</v>
      </c>
      <c r="B153" s="16" t="s">
        <v>40</v>
      </c>
      <c r="C153" s="16" t="str">
        <f>VLOOKUP($B153,商品マスター!$A$2:$E$21,2,FALSE)</f>
        <v>グッドアワーロード</v>
      </c>
      <c r="D153" s="16" t="str">
        <f>VLOOKUP($B153,商品マスター!$A$2:$E$21,3,FALSE)</f>
        <v>グッド</v>
      </c>
      <c r="E153" s="16">
        <f>VLOOKUP($B153,商品マスター!$A$2:$E$21,4,FALSE)</f>
        <v>2252</v>
      </c>
      <c r="F153" s="16">
        <f>VLOOKUP($B153,商品マスター!$A$2:$E$21,5,FALSE)</f>
        <v>4800</v>
      </c>
      <c r="G153" s="16">
        <f t="shared" si="6"/>
        <v>3900</v>
      </c>
      <c r="H153" s="16">
        <v>2</v>
      </c>
      <c r="I153">
        <f t="shared" si="7"/>
        <v>7800</v>
      </c>
      <c r="J153">
        <f t="shared" si="8"/>
        <v>4504</v>
      </c>
    </row>
    <row r="154" spans="1:10">
      <c r="A154" s="10">
        <v>42172</v>
      </c>
      <c r="B154" s="16" t="s">
        <v>46</v>
      </c>
      <c r="C154" s="16" t="str">
        <f>VLOOKUP($B154,商品マスター!$A$2:$E$21,2,FALSE)</f>
        <v>マックルウィング</v>
      </c>
      <c r="D154" s="16" t="str">
        <f>VLOOKUP($B154,商品マスター!$A$2:$E$21,3,FALSE)</f>
        <v>マイケル</v>
      </c>
      <c r="E154" s="16">
        <f>VLOOKUP($B154,商品マスター!$A$2:$E$21,4,FALSE)</f>
        <v>10514</v>
      </c>
      <c r="F154" s="16">
        <f>VLOOKUP($B154,商品マスター!$A$2:$E$21,5,FALSE)</f>
        <v>19480</v>
      </c>
      <c r="G154" s="16">
        <f t="shared" si="6"/>
        <v>16000</v>
      </c>
      <c r="H154" s="16">
        <v>1</v>
      </c>
      <c r="I154">
        <f t="shared" si="7"/>
        <v>16000</v>
      </c>
      <c r="J154">
        <f t="shared" si="8"/>
        <v>10514</v>
      </c>
    </row>
    <row r="155" spans="1:10">
      <c r="A155" s="10">
        <v>42173</v>
      </c>
      <c r="B155" s="16" t="s">
        <v>16</v>
      </c>
      <c r="C155" s="16" t="str">
        <f>VLOOKUP($B155,商品マスター!$A$2:$E$21,2,FALSE)</f>
        <v>サンライズランナー</v>
      </c>
      <c r="D155" s="16" t="str">
        <f>VLOOKUP($B155,商品マスター!$A$2:$E$21,3,FALSE)</f>
        <v>サンエー</v>
      </c>
      <c r="E155" s="16">
        <f>VLOOKUP($B155,商品マスター!$A$2:$E$21,4,FALSE)</f>
        <v>3780</v>
      </c>
      <c r="F155" s="16">
        <f>VLOOKUP($B155,商品マスター!$A$2:$E$21,5,FALSE)</f>
        <v>7000</v>
      </c>
      <c r="G155" s="16">
        <f t="shared" si="6"/>
        <v>5700</v>
      </c>
      <c r="H155" s="16">
        <v>2</v>
      </c>
      <c r="I155">
        <f t="shared" si="7"/>
        <v>11400</v>
      </c>
      <c r="J155">
        <f t="shared" si="8"/>
        <v>7560</v>
      </c>
    </row>
    <row r="156" spans="1:10">
      <c r="A156" s="10">
        <v>42173</v>
      </c>
      <c r="B156" s="16" t="s">
        <v>18</v>
      </c>
      <c r="C156" s="16" t="str">
        <f>VLOOKUP($B156,商品マスター!$A$2:$E$21,2,FALSE)</f>
        <v>サンセットランナー</v>
      </c>
      <c r="D156" s="16" t="str">
        <f>VLOOKUP($B156,商品マスター!$A$2:$E$21,3,FALSE)</f>
        <v>サンエー</v>
      </c>
      <c r="E156" s="16">
        <f>VLOOKUP($B156,商品マスター!$A$2:$E$21,4,FALSE)</f>
        <v>6615</v>
      </c>
      <c r="F156" s="16">
        <f>VLOOKUP($B156,商品マスター!$A$2:$E$21,5,FALSE)</f>
        <v>12380</v>
      </c>
      <c r="G156" s="16">
        <f t="shared" si="6"/>
        <v>10200</v>
      </c>
      <c r="H156" s="16">
        <v>6</v>
      </c>
      <c r="I156">
        <f t="shared" si="7"/>
        <v>61200</v>
      </c>
      <c r="J156">
        <f t="shared" si="8"/>
        <v>39690</v>
      </c>
    </row>
    <row r="157" spans="1:10">
      <c r="A157" s="10">
        <v>42173</v>
      </c>
      <c r="B157" s="16" t="s">
        <v>20</v>
      </c>
      <c r="C157" s="16" t="str">
        <f>VLOOKUP($B157,商品マスター!$A$2:$E$21,2,FALSE)</f>
        <v>カールトラック</v>
      </c>
      <c r="D157" s="16" t="str">
        <f>VLOOKUP($B157,商品マスター!$A$2:$E$21,3,FALSE)</f>
        <v>クリスタル</v>
      </c>
      <c r="E157" s="16">
        <f>VLOOKUP($B157,商品マスター!$A$2:$E$21,4,FALSE)</f>
        <v>4794</v>
      </c>
      <c r="F157" s="16">
        <f>VLOOKUP($B157,商品マスター!$A$2:$E$21,5,FALSE)</f>
        <v>9600</v>
      </c>
      <c r="G157" s="16">
        <f t="shared" si="6"/>
        <v>7900</v>
      </c>
      <c r="H157" s="16">
        <v>5</v>
      </c>
      <c r="I157">
        <f t="shared" si="7"/>
        <v>39500</v>
      </c>
      <c r="J157">
        <f t="shared" si="8"/>
        <v>23970</v>
      </c>
    </row>
    <row r="158" spans="1:10">
      <c r="A158" s="10">
        <v>42173</v>
      </c>
      <c r="B158" s="16" t="s">
        <v>26</v>
      </c>
      <c r="C158" s="16" t="str">
        <f>VLOOKUP($B158,商品マスター!$A$2:$E$21,2,FALSE)</f>
        <v>サワムラストライカー</v>
      </c>
      <c r="D158" s="16" t="str">
        <f>VLOOKUP($B158,商品マスター!$A$2:$E$21,3,FALSE)</f>
        <v>サワムラ</v>
      </c>
      <c r="E158" s="16">
        <f>VLOOKUP($B158,商品マスター!$A$2:$E$21,4,FALSE)</f>
        <v>13214</v>
      </c>
      <c r="F158" s="16">
        <f>VLOOKUP($B158,商品マスター!$A$2:$E$21,5,FALSE)</f>
        <v>22920</v>
      </c>
      <c r="G158" s="16">
        <f t="shared" si="6"/>
        <v>18800</v>
      </c>
      <c r="H158" s="16">
        <v>5</v>
      </c>
      <c r="I158">
        <f t="shared" si="7"/>
        <v>94000</v>
      </c>
      <c r="J158">
        <f t="shared" si="8"/>
        <v>66070</v>
      </c>
    </row>
    <row r="159" spans="1:10">
      <c r="A159" s="10">
        <v>42173</v>
      </c>
      <c r="B159" s="16" t="s">
        <v>24</v>
      </c>
      <c r="C159" s="16" t="str">
        <f>VLOOKUP($B159,商品マスター!$A$2:$E$21,2,FALSE)</f>
        <v>マルケラスシュート</v>
      </c>
      <c r="D159" s="16" t="str">
        <f>VLOOKUP($B159,商品マスター!$A$2:$E$21,3,FALSE)</f>
        <v>サワムラ</v>
      </c>
      <c r="E159" s="16">
        <f>VLOOKUP($B159,商品マスター!$A$2:$E$21,4,FALSE)</f>
        <v>14160</v>
      </c>
      <c r="F159" s="16">
        <f>VLOOKUP($B159,商品マスター!$A$2:$E$21,5,FALSE)</f>
        <v>24800</v>
      </c>
      <c r="G159" s="16">
        <f t="shared" si="6"/>
        <v>20300</v>
      </c>
      <c r="H159" s="16">
        <v>4</v>
      </c>
      <c r="I159">
        <f t="shared" si="7"/>
        <v>81200</v>
      </c>
      <c r="J159">
        <f t="shared" si="8"/>
        <v>56640</v>
      </c>
    </row>
    <row r="160" spans="1:10">
      <c r="A160" s="10">
        <v>42173</v>
      </c>
      <c r="B160" s="16" t="s">
        <v>28</v>
      </c>
      <c r="C160" s="16" t="str">
        <f>VLOOKUP($B160,商品マスター!$A$2:$E$21,2,FALSE)</f>
        <v>プリンスマウンテン</v>
      </c>
      <c r="D160" s="16" t="str">
        <f>VLOOKUP($B160,商品マスター!$A$2:$E$21,3,FALSE)</f>
        <v>シンフォニー</v>
      </c>
      <c r="E160" s="16">
        <f>VLOOKUP($B160,商品マスター!$A$2:$E$21,4,FALSE)</f>
        <v>3908</v>
      </c>
      <c r="F160" s="16">
        <f>VLOOKUP($B160,商品マスター!$A$2:$E$21,5,FALSE)</f>
        <v>7840</v>
      </c>
      <c r="G160" s="16">
        <f t="shared" si="6"/>
        <v>6400</v>
      </c>
      <c r="H160" s="16">
        <v>1</v>
      </c>
      <c r="I160">
        <f t="shared" si="7"/>
        <v>6400</v>
      </c>
      <c r="J160">
        <f t="shared" si="8"/>
        <v>3908</v>
      </c>
    </row>
    <row r="161" spans="1:10">
      <c r="A161" s="10">
        <v>42173</v>
      </c>
      <c r="B161" s="16" t="s">
        <v>34</v>
      </c>
      <c r="C161" s="16" t="str">
        <f>VLOOKUP($B161,商品マスター!$A$2:$E$21,2,FALSE)</f>
        <v>リゾルアップシューズ</v>
      </c>
      <c r="D161" s="16" t="str">
        <f>VLOOKUP($B161,商品マスター!$A$2:$E$21,3,FALSE)</f>
        <v>ビジャイ</v>
      </c>
      <c r="E161" s="16">
        <f>VLOOKUP($B161,商品マスター!$A$2:$E$21,4,FALSE)</f>
        <v>3950</v>
      </c>
      <c r="F161" s="16">
        <f>VLOOKUP($B161,商品マスター!$A$2:$E$21,5,FALSE)</f>
        <v>7900</v>
      </c>
      <c r="G161" s="16">
        <f t="shared" si="6"/>
        <v>6500</v>
      </c>
      <c r="H161" s="16">
        <v>1</v>
      </c>
      <c r="I161">
        <f t="shared" si="7"/>
        <v>6500</v>
      </c>
      <c r="J161">
        <f t="shared" si="8"/>
        <v>3950</v>
      </c>
    </row>
    <row r="162" spans="1:10">
      <c r="A162" s="10">
        <v>42173</v>
      </c>
      <c r="B162" s="16" t="s">
        <v>36</v>
      </c>
      <c r="C162" s="16" t="str">
        <f>VLOOKUP($B162,商品マスター!$A$2:$E$21,2,FALSE)</f>
        <v>プライズアウトドア</v>
      </c>
      <c r="D162" s="16" t="str">
        <f>VLOOKUP($B162,商品マスター!$A$2:$E$21,3,FALSE)</f>
        <v>フォルダー</v>
      </c>
      <c r="E162" s="16">
        <f>VLOOKUP($B162,商品マスター!$A$2:$E$21,4,FALSE)</f>
        <v>3954</v>
      </c>
      <c r="F162" s="16">
        <f>VLOOKUP($B162,商品マスター!$A$2:$E$21,5,FALSE)</f>
        <v>8200</v>
      </c>
      <c r="G162" s="16">
        <f t="shared" si="6"/>
        <v>6700</v>
      </c>
      <c r="H162" s="16">
        <v>7</v>
      </c>
      <c r="I162">
        <f t="shared" si="7"/>
        <v>46900</v>
      </c>
      <c r="J162">
        <f t="shared" si="8"/>
        <v>27678</v>
      </c>
    </row>
    <row r="163" spans="1:10">
      <c r="A163" s="10">
        <v>42173</v>
      </c>
      <c r="B163" s="16" t="s">
        <v>38</v>
      </c>
      <c r="C163" s="16" t="str">
        <f>VLOOKUP($B163,商品マスター!$A$2:$E$21,2,FALSE)</f>
        <v>プライズライトランナー</v>
      </c>
      <c r="D163" s="16" t="str">
        <f>VLOOKUP($B163,商品マスター!$A$2:$E$21,3,FALSE)</f>
        <v>フォルダー</v>
      </c>
      <c r="E163" s="16">
        <f>VLOOKUP($B163,商品マスター!$A$2:$E$21,4,FALSE)</f>
        <v>3972</v>
      </c>
      <c r="F163" s="16">
        <f>VLOOKUP($B163,商品マスター!$A$2:$E$21,5,FALSE)</f>
        <v>8450</v>
      </c>
      <c r="G163" s="16">
        <f t="shared" si="6"/>
        <v>6900</v>
      </c>
      <c r="H163" s="16">
        <v>1</v>
      </c>
      <c r="I163">
        <f t="shared" si="7"/>
        <v>6900</v>
      </c>
      <c r="J163">
        <f t="shared" si="8"/>
        <v>3972</v>
      </c>
    </row>
    <row r="164" spans="1:10">
      <c r="A164" s="10">
        <v>42173</v>
      </c>
      <c r="B164" s="16" t="s">
        <v>40</v>
      </c>
      <c r="C164" s="16" t="str">
        <f>VLOOKUP($B164,商品マスター!$A$2:$E$21,2,FALSE)</f>
        <v>グッドアワーロード</v>
      </c>
      <c r="D164" s="16" t="str">
        <f>VLOOKUP($B164,商品マスター!$A$2:$E$21,3,FALSE)</f>
        <v>グッド</v>
      </c>
      <c r="E164" s="16">
        <f>VLOOKUP($B164,商品マスター!$A$2:$E$21,4,FALSE)</f>
        <v>2252</v>
      </c>
      <c r="F164" s="16">
        <f>VLOOKUP($B164,商品マスター!$A$2:$E$21,5,FALSE)</f>
        <v>4800</v>
      </c>
      <c r="G164" s="16">
        <f t="shared" si="6"/>
        <v>3900</v>
      </c>
      <c r="H164" s="16">
        <v>2</v>
      </c>
      <c r="I164">
        <f t="shared" si="7"/>
        <v>7800</v>
      </c>
      <c r="J164">
        <f t="shared" si="8"/>
        <v>4504</v>
      </c>
    </row>
    <row r="165" spans="1:10">
      <c r="A165" s="10">
        <v>42173</v>
      </c>
      <c r="B165" s="16" t="s">
        <v>42</v>
      </c>
      <c r="C165" s="16" t="str">
        <f>VLOOKUP($B165,商品マスター!$A$2:$E$21,2,FALSE)</f>
        <v>グッドアワースプリント</v>
      </c>
      <c r="D165" s="16" t="str">
        <f>VLOOKUP($B165,商品マスター!$A$2:$E$21,3,FALSE)</f>
        <v>グッド</v>
      </c>
      <c r="E165" s="16">
        <f>VLOOKUP($B165,商品マスター!$A$2:$E$21,4,FALSE)</f>
        <v>2718</v>
      </c>
      <c r="F165" s="16">
        <f>VLOOKUP($B165,商品マスター!$A$2:$E$21,5,FALSE)</f>
        <v>5750</v>
      </c>
      <c r="G165" s="16">
        <f t="shared" si="6"/>
        <v>4700</v>
      </c>
      <c r="H165" s="16">
        <v>2</v>
      </c>
      <c r="I165">
        <f t="shared" si="7"/>
        <v>9400</v>
      </c>
      <c r="J165">
        <f t="shared" si="8"/>
        <v>5436</v>
      </c>
    </row>
    <row r="166" spans="1:10">
      <c r="A166" s="10">
        <v>42173</v>
      </c>
      <c r="B166" s="16" t="s">
        <v>46</v>
      </c>
      <c r="C166" s="16" t="str">
        <f>VLOOKUP($B166,商品マスター!$A$2:$E$21,2,FALSE)</f>
        <v>マックルウィング</v>
      </c>
      <c r="D166" s="16" t="str">
        <f>VLOOKUP($B166,商品マスター!$A$2:$E$21,3,FALSE)</f>
        <v>マイケル</v>
      </c>
      <c r="E166" s="16">
        <f>VLOOKUP($B166,商品マスター!$A$2:$E$21,4,FALSE)</f>
        <v>10514</v>
      </c>
      <c r="F166" s="16">
        <f>VLOOKUP($B166,商品マスター!$A$2:$E$21,5,FALSE)</f>
        <v>19480</v>
      </c>
      <c r="G166" s="16">
        <f t="shared" si="6"/>
        <v>16000</v>
      </c>
      <c r="H166" s="16">
        <v>2</v>
      </c>
      <c r="I166">
        <f t="shared" si="7"/>
        <v>32000</v>
      </c>
      <c r="J166">
        <f t="shared" si="8"/>
        <v>21028</v>
      </c>
    </row>
    <row r="167" spans="1:10">
      <c r="A167" s="10">
        <v>42173</v>
      </c>
      <c r="B167" s="16" t="s">
        <v>57</v>
      </c>
      <c r="C167" s="16" t="str">
        <f>VLOOKUP($B167,商品マスター!$A$2:$E$21,2,FALSE)</f>
        <v>マックルロードランナー</v>
      </c>
      <c r="D167" s="16" t="str">
        <f>VLOOKUP($B167,商品マスター!$A$2:$E$21,3,FALSE)</f>
        <v>マイケル</v>
      </c>
      <c r="E167" s="16">
        <f>VLOOKUP($B167,商品マスター!$A$2:$E$21,4,FALSE)</f>
        <v>5880</v>
      </c>
      <c r="F167" s="16">
        <f>VLOOKUP($B167,商品マスター!$A$2:$E$21,5,FALSE)</f>
        <v>10600</v>
      </c>
      <c r="G167" s="16">
        <f t="shared" si="6"/>
        <v>8700</v>
      </c>
      <c r="H167" s="16">
        <v>1</v>
      </c>
      <c r="I167">
        <f t="shared" si="7"/>
        <v>8700</v>
      </c>
      <c r="J167">
        <f t="shared" si="8"/>
        <v>5880</v>
      </c>
    </row>
    <row r="168" spans="1:10">
      <c r="A168" s="10">
        <v>42174</v>
      </c>
      <c r="B168" s="16" t="s">
        <v>18</v>
      </c>
      <c r="C168" s="16" t="str">
        <f>VLOOKUP($B168,商品マスター!$A$2:$E$21,2,FALSE)</f>
        <v>サンセットランナー</v>
      </c>
      <c r="D168" s="16" t="str">
        <f>VLOOKUP($B168,商品マスター!$A$2:$E$21,3,FALSE)</f>
        <v>サンエー</v>
      </c>
      <c r="E168" s="16">
        <f>VLOOKUP($B168,商品マスター!$A$2:$E$21,4,FALSE)</f>
        <v>6615</v>
      </c>
      <c r="F168" s="16">
        <f>VLOOKUP($B168,商品マスター!$A$2:$E$21,5,FALSE)</f>
        <v>12380</v>
      </c>
      <c r="G168" s="16">
        <f t="shared" si="6"/>
        <v>10200</v>
      </c>
      <c r="H168" s="16">
        <v>4</v>
      </c>
      <c r="I168">
        <f t="shared" si="7"/>
        <v>40800</v>
      </c>
      <c r="J168">
        <f t="shared" si="8"/>
        <v>26460</v>
      </c>
    </row>
    <row r="169" spans="1:10">
      <c r="A169" s="10">
        <v>42174</v>
      </c>
      <c r="B169" s="16" t="s">
        <v>20</v>
      </c>
      <c r="C169" s="16" t="str">
        <f>VLOOKUP($B169,商品マスター!$A$2:$E$21,2,FALSE)</f>
        <v>カールトラック</v>
      </c>
      <c r="D169" s="16" t="str">
        <f>VLOOKUP($B169,商品マスター!$A$2:$E$21,3,FALSE)</f>
        <v>クリスタル</v>
      </c>
      <c r="E169" s="16">
        <f>VLOOKUP($B169,商品マスター!$A$2:$E$21,4,FALSE)</f>
        <v>4794</v>
      </c>
      <c r="F169" s="16">
        <f>VLOOKUP($B169,商品マスター!$A$2:$E$21,5,FALSE)</f>
        <v>9600</v>
      </c>
      <c r="G169" s="16">
        <f t="shared" si="6"/>
        <v>7900</v>
      </c>
      <c r="H169" s="16">
        <v>6</v>
      </c>
      <c r="I169">
        <f t="shared" si="7"/>
        <v>47400</v>
      </c>
      <c r="J169">
        <f t="shared" si="8"/>
        <v>28764</v>
      </c>
    </row>
    <row r="170" spans="1:10">
      <c r="A170" s="10">
        <v>42174</v>
      </c>
      <c r="B170" s="16" t="s">
        <v>24</v>
      </c>
      <c r="C170" s="16" t="str">
        <f>VLOOKUP($B170,商品マスター!$A$2:$E$21,2,FALSE)</f>
        <v>マルケラスシュート</v>
      </c>
      <c r="D170" s="16" t="str">
        <f>VLOOKUP($B170,商品マスター!$A$2:$E$21,3,FALSE)</f>
        <v>サワムラ</v>
      </c>
      <c r="E170" s="16">
        <f>VLOOKUP($B170,商品マスター!$A$2:$E$21,4,FALSE)</f>
        <v>14160</v>
      </c>
      <c r="F170" s="16">
        <f>VLOOKUP($B170,商品マスター!$A$2:$E$21,5,FALSE)</f>
        <v>24800</v>
      </c>
      <c r="G170" s="16">
        <f t="shared" si="6"/>
        <v>20300</v>
      </c>
      <c r="H170" s="16">
        <v>6</v>
      </c>
      <c r="I170">
        <f t="shared" si="7"/>
        <v>121800</v>
      </c>
      <c r="J170">
        <f t="shared" si="8"/>
        <v>84960</v>
      </c>
    </row>
    <row r="171" spans="1:10">
      <c r="A171" s="10">
        <v>42174</v>
      </c>
      <c r="B171" s="16" t="s">
        <v>28</v>
      </c>
      <c r="C171" s="16" t="str">
        <f>VLOOKUP($B171,商品マスター!$A$2:$E$21,2,FALSE)</f>
        <v>プリンスマウンテン</v>
      </c>
      <c r="D171" s="16" t="str">
        <f>VLOOKUP($B171,商品マスター!$A$2:$E$21,3,FALSE)</f>
        <v>シンフォニー</v>
      </c>
      <c r="E171" s="16">
        <f>VLOOKUP($B171,商品マスター!$A$2:$E$21,4,FALSE)</f>
        <v>3908</v>
      </c>
      <c r="F171" s="16">
        <f>VLOOKUP($B171,商品マスター!$A$2:$E$21,5,FALSE)</f>
        <v>7840</v>
      </c>
      <c r="G171" s="16">
        <f t="shared" si="6"/>
        <v>6400</v>
      </c>
      <c r="H171" s="16">
        <v>2</v>
      </c>
      <c r="I171">
        <f t="shared" si="7"/>
        <v>12800</v>
      </c>
      <c r="J171">
        <f t="shared" si="8"/>
        <v>7816</v>
      </c>
    </row>
    <row r="172" spans="1:10">
      <c r="A172" s="10">
        <v>42174</v>
      </c>
      <c r="B172" s="16" t="s">
        <v>30</v>
      </c>
      <c r="C172" s="16" t="str">
        <f>VLOOKUP($B172,商品マスター!$A$2:$E$21,2,FALSE)</f>
        <v>プリンスアウトドアー</v>
      </c>
      <c r="D172" s="16" t="str">
        <f>VLOOKUP($B172,商品マスター!$A$2:$E$21,3,FALSE)</f>
        <v>シンフォニー</v>
      </c>
      <c r="E172" s="16">
        <f>VLOOKUP($B172,商品マスター!$A$2:$E$21,4,FALSE)</f>
        <v>4282</v>
      </c>
      <c r="F172" s="16">
        <f>VLOOKUP($B172,商品マスター!$A$2:$E$21,5,FALSE)</f>
        <v>8200</v>
      </c>
      <c r="G172" s="16">
        <f t="shared" si="6"/>
        <v>6700</v>
      </c>
      <c r="H172" s="16">
        <v>3</v>
      </c>
      <c r="I172">
        <f t="shared" si="7"/>
        <v>20100</v>
      </c>
      <c r="J172">
        <f t="shared" si="8"/>
        <v>12846</v>
      </c>
    </row>
    <row r="173" spans="1:10">
      <c r="A173" s="10">
        <v>42174</v>
      </c>
      <c r="B173" s="16" t="s">
        <v>32</v>
      </c>
      <c r="C173" s="16" t="str">
        <f>VLOOKUP($B173,商品マスター!$A$2:$E$21,2,FALSE)</f>
        <v>プリンスフィールド</v>
      </c>
      <c r="D173" s="16" t="str">
        <f>VLOOKUP($B173,商品マスター!$A$2:$E$21,3,FALSE)</f>
        <v>シンフォニー</v>
      </c>
      <c r="E173" s="16">
        <f>VLOOKUP($B173,商品マスター!$A$2:$E$21,4,FALSE)</f>
        <v>5565</v>
      </c>
      <c r="F173" s="16">
        <f>VLOOKUP($B173,商品マスター!$A$2:$E$21,5,FALSE)</f>
        <v>9950</v>
      </c>
      <c r="G173" s="16">
        <f t="shared" si="6"/>
        <v>8200</v>
      </c>
      <c r="H173" s="16">
        <v>3</v>
      </c>
      <c r="I173">
        <f t="shared" si="7"/>
        <v>24600</v>
      </c>
      <c r="J173">
        <f t="shared" si="8"/>
        <v>16695</v>
      </c>
    </row>
    <row r="174" spans="1:10">
      <c r="A174" s="10">
        <v>42174</v>
      </c>
      <c r="B174" s="16" t="s">
        <v>34</v>
      </c>
      <c r="C174" s="16" t="str">
        <f>VLOOKUP($B174,商品マスター!$A$2:$E$21,2,FALSE)</f>
        <v>リゾルアップシューズ</v>
      </c>
      <c r="D174" s="16" t="str">
        <f>VLOOKUP($B174,商品マスター!$A$2:$E$21,3,FALSE)</f>
        <v>ビジャイ</v>
      </c>
      <c r="E174" s="16">
        <f>VLOOKUP($B174,商品マスター!$A$2:$E$21,4,FALSE)</f>
        <v>3950</v>
      </c>
      <c r="F174" s="16">
        <f>VLOOKUP($B174,商品マスター!$A$2:$E$21,5,FALSE)</f>
        <v>7900</v>
      </c>
      <c r="G174" s="16">
        <f t="shared" si="6"/>
        <v>6500</v>
      </c>
      <c r="H174" s="16">
        <v>1</v>
      </c>
      <c r="I174">
        <f t="shared" si="7"/>
        <v>6500</v>
      </c>
      <c r="J174">
        <f t="shared" si="8"/>
        <v>3950</v>
      </c>
    </row>
    <row r="175" spans="1:10">
      <c r="A175" s="10">
        <v>42174</v>
      </c>
      <c r="B175" s="16" t="s">
        <v>36</v>
      </c>
      <c r="C175" s="16" t="str">
        <f>VLOOKUP($B175,商品マスター!$A$2:$E$21,2,FALSE)</f>
        <v>プライズアウトドア</v>
      </c>
      <c r="D175" s="16" t="str">
        <f>VLOOKUP($B175,商品マスター!$A$2:$E$21,3,FALSE)</f>
        <v>フォルダー</v>
      </c>
      <c r="E175" s="16">
        <f>VLOOKUP($B175,商品マスター!$A$2:$E$21,4,FALSE)</f>
        <v>3954</v>
      </c>
      <c r="F175" s="16">
        <f>VLOOKUP($B175,商品マスター!$A$2:$E$21,5,FALSE)</f>
        <v>8200</v>
      </c>
      <c r="G175" s="16">
        <f t="shared" si="6"/>
        <v>6700</v>
      </c>
      <c r="H175" s="16">
        <v>5</v>
      </c>
      <c r="I175">
        <f t="shared" si="7"/>
        <v>33500</v>
      </c>
      <c r="J175">
        <f t="shared" si="8"/>
        <v>19770</v>
      </c>
    </row>
    <row r="176" spans="1:10">
      <c r="A176" s="10">
        <v>42174</v>
      </c>
      <c r="B176" s="16" t="s">
        <v>38</v>
      </c>
      <c r="C176" s="16" t="str">
        <f>VLOOKUP($B176,商品マスター!$A$2:$E$21,2,FALSE)</f>
        <v>プライズライトランナー</v>
      </c>
      <c r="D176" s="16" t="str">
        <f>VLOOKUP($B176,商品マスター!$A$2:$E$21,3,FALSE)</f>
        <v>フォルダー</v>
      </c>
      <c r="E176" s="16">
        <f>VLOOKUP($B176,商品マスター!$A$2:$E$21,4,FALSE)</f>
        <v>3972</v>
      </c>
      <c r="F176" s="16">
        <f>VLOOKUP($B176,商品マスター!$A$2:$E$21,5,FALSE)</f>
        <v>8450</v>
      </c>
      <c r="G176" s="16">
        <f t="shared" si="6"/>
        <v>6900</v>
      </c>
      <c r="H176" s="16">
        <v>3</v>
      </c>
      <c r="I176">
        <f t="shared" si="7"/>
        <v>20700</v>
      </c>
      <c r="J176">
        <f t="shared" si="8"/>
        <v>11916</v>
      </c>
    </row>
    <row r="177" spans="1:10">
      <c r="A177" s="10">
        <v>42174</v>
      </c>
      <c r="B177" s="16" t="s">
        <v>40</v>
      </c>
      <c r="C177" s="16" t="str">
        <f>VLOOKUP($B177,商品マスター!$A$2:$E$21,2,FALSE)</f>
        <v>グッドアワーロード</v>
      </c>
      <c r="D177" s="16" t="str">
        <f>VLOOKUP($B177,商品マスター!$A$2:$E$21,3,FALSE)</f>
        <v>グッド</v>
      </c>
      <c r="E177" s="16">
        <f>VLOOKUP($B177,商品マスター!$A$2:$E$21,4,FALSE)</f>
        <v>2252</v>
      </c>
      <c r="F177" s="16">
        <f>VLOOKUP($B177,商品マスター!$A$2:$E$21,5,FALSE)</f>
        <v>4800</v>
      </c>
      <c r="G177" s="16">
        <f t="shared" si="6"/>
        <v>3900</v>
      </c>
      <c r="H177" s="16">
        <v>4</v>
      </c>
      <c r="I177">
        <f t="shared" si="7"/>
        <v>15600</v>
      </c>
      <c r="J177">
        <f t="shared" si="8"/>
        <v>9008</v>
      </c>
    </row>
    <row r="178" spans="1:10">
      <c r="A178" s="10">
        <v>42174</v>
      </c>
      <c r="B178" s="16" t="s">
        <v>44</v>
      </c>
      <c r="C178" s="16" t="str">
        <f>VLOOKUP($B178,商品マスター!$A$2:$E$21,2,FALSE)</f>
        <v>マックルスプリンター</v>
      </c>
      <c r="D178" s="16" t="str">
        <f>VLOOKUP($B178,商品マスター!$A$2:$E$21,3,FALSE)</f>
        <v>マイケル</v>
      </c>
      <c r="E178" s="16">
        <f>VLOOKUP($B178,商品マスター!$A$2:$E$21,4,FALSE)</f>
        <v>9240</v>
      </c>
      <c r="F178" s="16">
        <f>VLOOKUP($B178,商品マスター!$A$2:$E$21,5,FALSE)</f>
        <v>16800</v>
      </c>
      <c r="G178" s="16">
        <f t="shared" si="6"/>
        <v>13800</v>
      </c>
      <c r="H178" s="16">
        <v>3</v>
      </c>
      <c r="I178">
        <f t="shared" si="7"/>
        <v>41400</v>
      </c>
      <c r="J178">
        <f t="shared" si="8"/>
        <v>27720</v>
      </c>
    </row>
    <row r="179" spans="1:10">
      <c r="A179" s="10">
        <v>42174</v>
      </c>
      <c r="B179" s="16" t="s">
        <v>57</v>
      </c>
      <c r="C179" s="16" t="str">
        <f>VLOOKUP($B179,商品マスター!$A$2:$E$21,2,FALSE)</f>
        <v>マックルロードランナー</v>
      </c>
      <c r="D179" s="16" t="str">
        <f>VLOOKUP($B179,商品マスター!$A$2:$E$21,3,FALSE)</f>
        <v>マイケル</v>
      </c>
      <c r="E179" s="16">
        <f>VLOOKUP($B179,商品マスター!$A$2:$E$21,4,FALSE)</f>
        <v>5880</v>
      </c>
      <c r="F179" s="16">
        <f>VLOOKUP($B179,商品マスター!$A$2:$E$21,5,FALSE)</f>
        <v>10600</v>
      </c>
      <c r="G179" s="16">
        <f t="shared" si="6"/>
        <v>8700</v>
      </c>
      <c r="H179" s="16">
        <v>2</v>
      </c>
      <c r="I179">
        <f t="shared" si="7"/>
        <v>17400</v>
      </c>
      <c r="J179">
        <f t="shared" si="8"/>
        <v>11760</v>
      </c>
    </row>
    <row r="180" spans="1:10">
      <c r="A180" s="10">
        <v>42174</v>
      </c>
      <c r="B180" s="16" t="s">
        <v>48</v>
      </c>
      <c r="C180" s="16" t="str">
        <f>VLOOKUP($B180,商品マスター!$A$2:$E$21,2,FALSE)</f>
        <v>マウンターアズール</v>
      </c>
      <c r="D180" s="16" t="str">
        <f>VLOOKUP($B180,商品マスター!$A$2:$E$21,3,FALSE)</f>
        <v>ピレネー</v>
      </c>
      <c r="E180" s="16">
        <f>VLOOKUP($B180,商品マスター!$A$2:$E$21,4,FALSE)</f>
        <v>4489</v>
      </c>
      <c r="F180" s="16">
        <f>VLOOKUP($B180,商品マスター!$A$2:$E$21,5,FALSE)</f>
        <v>8470</v>
      </c>
      <c r="G180" s="16">
        <f t="shared" si="6"/>
        <v>6900</v>
      </c>
      <c r="H180" s="16">
        <v>1</v>
      </c>
      <c r="I180">
        <f t="shared" si="7"/>
        <v>6900</v>
      </c>
      <c r="J180">
        <f t="shared" si="8"/>
        <v>4489</v>
      </c>
    </row>
    <row r="181" spans="1:10">
      <c r="A181" s="10">
        <v>42175</v>
      </c>
      <c r="B181" s="16" t="s">
        <v>16</v>
      </c>
      <c r="C181" s="16" t="str">
        <f>VLOOKUP($B181,商品マスター!$A$2:$E$21,2,FALSE)</f>
        <v>サンライズランナー</v>
      </c>
      <c r="D181" s="16" t="str">
        <f>VLOOKUP($B181,商品マスター!$A$2:$E$21,3,FALSE)</f>
        <v>サンエー</v>
      </c>
      <c r="E181" s="16">
        <f>VLOOKUP($B181,商品マスター!$A$2:$E$21,4,FALSE)</f>
        <v>3780</v>
      </c>
      <c r="F181" s="16">
        <f>VLOOKUP($B181,商品マスター!$A$2:$E$21,5,FALSE)</f>
        <v>7000</v>
      </c>
      <c r="G181" s="16">
        <f t="shared" si="6"/>
        <v>5700</v>
      </c>
      <c r="H181" s="16">
        <v>1</v>
      </c>
      <c r="I181">
        <f t="shared" si="7"/>
        <v>5700</v>
      </c>
      <c r="J181">
        <f t="shared" si="8"/>
        <v>3780</v>
      </c>
    </row>
    <row r="182" spans="1:10">
      <c r="A182" s="10">
        <v>42175</v>
      </c>
      <c r="B182" s="16" t="s">
        <v>18</v>
      </c>
      <c r="C182" s="16" t="str">
        <f>VLOOKUP($B182,商品マスター!$A$2:$E$21,2,FALSE)</f>
        <v>サンセットランナー</v>
      </c>
      <c r="D182" s="16" t="str">
        <f>VLOOKUP($B182,商品マスター!$A$2:$E$21,3,FALSE)</f>
        <v>サンエー</v>
      </c>
      <c r="E182" s="16">
        <f>VLOOKUP($B182,商品マスター!$A$2:$E$21,4,FALSE)</f>
        <v>6615</v>
      </c>
      <c r="F182" s="16">
        <f>VLOOKUP($B182,商品マスター!$A$2:$E$21,5,FALSE)</f>
        <v>12380</v>
      </c>
      <c r="G182" s="16">
        <f t="shared" si="6"/>
        <v>10200</v>
      </c>
      <c r="H182" s="16">
        <v>5</v>
      </c>
      <c r="I182">
        <f t="shared" si="7"/>
        <v>51000</v>
      </c>
      <c r="J182">
        <f t="shared" si="8"/>
        <v>33075</v>
      </c>
    </row>
    <row r="183" spans="1:10">
      <c r="A183" s="10">
        <v>42175</v>
      </c>
      <c r="B183" s="16" t="s">
        <v>26</v>
      </c>
      <c r="C183" s="16" t="str">
        <f>VLOOKUP($B183,商品マスター!$A$2:$E$21,2,FALSE)</f>
        <v>サワムラストライカー</v>
      </c>
      <c r="D183" s="16" t="str">
        <f>VLOOKUP($B183,商品マスター!$A$2:$E$21,3,FALSE)</f>
        <v>サワムラ</v>
      </c>
      <c r="E183" s="16">
        <f>VLOOKUP($B183,商品マスター!$A$2:$E$21,4,FALSE)</f>
        <v>13214</v>
      </c>
      <c r="F183" s="16">
        <f>VLOOKUP($B183,商品マスター!$A$2:$E$21,5,FALSE)</f>
        <v>22920</v>
      </c>
      <c r="G183" s="16">
        <f t="shared" si="6"/>
        <v>18800</v>
      </c>
      <c r="H183" s="16">
        <v>4</v>
      </c>
      <c r="I183">
        <f t="shared" si="7"/>
        <v>75200</v>
      </c>
      <c r="J183">
        <f t="shared" si="8"/>
        <v>52856</v>
      </c>
    </row>
    <row r="184" spans="1:10">
      <c r="A184" s="10">
        <v>42175</v>
      </c>
      <c r="B184" s="16" t="s">
        <v>24</v>
      </c>
      <c r="C184" s="16" t="str">
        <f>VLOOKUP($B184,商品マスター!$A$2:$E$21,2,FALSE)</f>
        <v>マルケラスシュート</v>
      </c>
      <c r="D184" s="16" t="str">
        <f>VLOOKUP($B184,商品マスター!$A$2:$E$21,3,FALSE)</f>
        <v>サワムラ</v>
      </c>
      <c r="E184" s="16">
        <f>VLOOKUP($B184,商品マスター!$A$2:$E$21,4,FALSE)</f>
        <v>14160</v>
      </c>
      <c r="F184" s="16">
        <f>VLOOKUP($B184,商品マスター!$A$2:$E$21,5,FALSE)</f>
        <v>24800</v>
      </c>
      <c r="G184" s="16">
        <f t="shared" si="6"/>
        <v>20300</v>
      </c>
      <c r="H184" s="16">
        <v>4</v>
      </c>
      <c r="I184">
        <f t="shared" si="7"/>
        <v>81200</v>
      </c>
      <c r="J184">
        <f t="shared" si="8"/>
        <v>56640</v>
      </c>
    </row>
    <row r="185" spans="1:10">
      <c r="A185" s="10">
        <v>42175</v>
      </c>
      <c r="B185" s="16" t="s">
        <v>28</v>
      </c>
      <c r="C185" s="16" t="str">
        <f>VLOOKUP($B185,商品マスター!$A$2:$E$21,2,FALSE)</f>
        <v>プリンスマウンテン</v>
      </c>
      <c r="D185" s="16" t="str">
        <f>VLOOKUP($B185,商品マスター!$A$2:$E$21,3,FALSE)</f>
        <v>シンフォニー</v>
      </c>
      <c r="E185" s="16">
        <f>VLOOKUP($B185,商品マスター!$A$2:$E$21,4,FALSE)</f>
        <v>3908</v>
      </c>
      <c r="F185" s="16">
        <f>VLOOKUP($B185,商品マスター!$A$2:$E$21,5,FALSE)</f>
        <v>7840</v>
      </c>
      <c r="G185" s="16">
        <f t="shared" si="6"/>
        <v>6400</v>
      </c>
      <c r="H185" s="16">
        <v>3</v>
      </c>
      <c r="I185">
        <f t="shared" si="7"/>
        <v>19200</v>
      </c>
      <c r="J185">
        <f t="shared" si="8"/>
        <v>11724</v>
      </c>
    </row>
    <row r="186" spans="1:10">
      <c r="A186" s="10">
        <v>42175</v>
      </c>
      <c r="B186" s="16" t="s">
        <v>30</v>
      </c>
      <c r="C186" s="16" t="str">
        <f>VLOOKUP($B186,商品マスター!$A$2:$E$21,2,FALSE)</f>
        <v>プリンスアウトドアー</v>
      </c>
      <c r="D186" s="16" t="str">
        <f>VLOOKUP($B186,商品マスター!$A$2:$E$21,3,FALSE)</f>
        <v>シンフォニー</v>
      </c>
      <c r="E186" s="16">
        <f>VLOOKUP($B186,商品マスター!$A$2:$E$21,4,FALSE)</f>
        <v>4282</v>
      </c>
      <c r="F186" s="16">
        <f>VLOOKUP($B186,商品マスター!$A$2:$E$21,5,FALSE)</f>
        <v>8200</v>
      </c>
      <c r="G186" s="16">
        <f t="shared" si="6"/>
        <v>6700</v>
      </c>
      <c r="H186" s="16">
        <v>1</v>
      </c>
      <c r="I186">
        <f t="shared" si="7"/>
        <v>6700</v>
      </c>
      <c r="J186">
        <f t="shared" si="8"/>
        <v>4282</v>
      </c>
    </row>
    <row r="187" spans="1:10">
      <c r="A187" s="10">
        <v>42175</v>
      </c>
      <c r="B187" s="16" t="s">
        <v>32</v>
      </c>
      <c r="C187" s="16" t="str">
        <f>VLOOKUP($B187,商品マスター!$A$2:$E$21,2,FALSE)</f>
        <v>プリンスフィールド</v>
      </c>
      <c r="D187" s="16" t="str">
        <f>VLOOKUP($B187,商品マスター!$A$2:$E$21,3,FALSE)</f>
        <v>シンフォニー</v>
      </c>
      <c r="E187" s="16">
        <f>VLOOKUP($B187,商品マスター!$A$2:$E$21,4,FALSE)</f>
        <v>5565</v>
      </c>
      <c r="F187" s="16">
        <f>VLOOKUP($B187,商品マスター!$A$2:$E$21,5,FALSE)</f>
        <v>9950</v>
      </c>
      <c r="G187" s="16">
        <f t="shared" si="6"/>
        <v>8200</v>
      </c>
      <c r="H187" s="16">
        <v>4</v>
      </c>
      <c r="I187">
        <f t="shared" si="7"/>
        <v>32800</v>
      </c>
      <c r="J187">
        <f t="shared" si="8"/>
        <v>22260</v>
      </c>
    </row>
    <row r="188" spans="1:10">
      <c r="A188" s="10">
        <v>42175</v>
      </c>
      <c r="B188" s="16" t="s">
        <v>34</v>
      </c>
      <c r="C188" s="16" t="str">
        <f>VLOOKUP($B188,商品マスター!$A$2:$E$21,2,FALSE)</f>
        <v>リゾルアップシューズ</v>
      </c>
      <c r="D188" s="16" t="str">
        <f>VLOOKUP($B188,商品マスター!$A$2:$E$21,3,FALSE)</f>
        <v>ビジャイ</v>
      </c>
      <c r="E188" s="16">
        <f>VLOOKUP($B188,商品マスター!$A$2:$E$21,4,FALSE)</f>
        <v>3950</v>
      </c>
      <c r="F188" s="16">
        <f>VLOOKUP($B188,商品マスター!$A$2:$E$21,5,FALSE)</f>
        <v>7900</v>
      </c>
      <c r="G188" s="16">
        <f t="shared" si="6"/>
        <v>6500</v>
      </c>
      <c r="H188" s="16">
        <v>2</v>
      </c>
      <c r="I188">
        <f t="shared" si="7"/>
        <v>13000</v>
      </c>
      <c r="J188">
        <f t="shared" si="8"/>
        <v>7900</v>
      </c>
    </row>
    <row r="189" spans="1:10">
      <c r="A189" s="10">
        <v>42175</v>
      </c>
      <c r="B189" s="16" t="s">
        <v>36</v>
      </c>
      <c r="C189" s="16" t="str">
        <f>VLOOKUP($B189,商品マスター!$A$2:$E$21,2,FALSE)</f>
        <v>プライズアウトドア</v>
      </c>
      <c r="D189" s="16" t="str">
        <f>VLOOKUP($B189,商品マスター!$A$2:$E$21,3,FALSE)</f>
        <v>フォルダー</v>
      </c>
      <c r="E189" s="16">
        <f>VLOOKUP($B189,商品マスター!$A$2:$E$21,4,FALSE)</f>
        <v>3954</v>
      </c>
      <c r="F189" s="16">
        <f>VLOOKUP($B189,商品マスター!$A$2:$E$21,5,FALSE)</f>
        <v>8200</v>
      </c>
      <c r="G189" s="16">
        <f t="shared" si="6"/>
        <v>6700</v>
      </c>
      <c r="H189" s="16">
        <v>7</v>
      </c>
      <c r="I189">
        <f t="shared" si="7"/>
        <v>46900</v>
      </c>
      <c r="J189">
        <f t="shared" si="8"/>
        <v>27678</v>
      </c>
    </row>
    <row r="190" spans="1:10">
      <c r="A190" s="10">
        <v>42175</v>
      </c>
      <c r="B190" s="16" t="s">
        <v>38</v>
      </c>
      <c r="C190" s="16" t="str">
        <f>VLOOKUP($B190,商品マスター!$A$2:$E$21,2,FALSE)</f>
        <v>プライズライトランナー</v>
      </c>
      <c r="D190" s="16" t="str">
        <f>VLOOKUP($B190,商品マスター!$A$2:$E$21,3,FALSE)</f>
        <v>フォルダー</v>
      </c>
      <c r="E190" s="16">
        <f>VLOOKUP($B190,商品マスター!$A$2:$E$21,4,FALSE)</f>
        <v>3972</v>
      </c>
      <c r="F190" s="16">
        <f>VLOOKUP($B190,商品マスター!$A$2:$E$21,5,FALSE)</f>
        <v>8450</v>
      </c>
      <c r="G190" s="16">
        <f t="shared" si="6"/>
        <v>6900</v>
      </c>
      <c r="H190" s="16">
        <v>3</v>
      </c>
      <c r="I190">
        <f t="shared" si="7"/>
        <v>20700</v>
      </c>
      <c r="J190">
        <f t="shared" si="8"/>
        <v>11916</v>
      </c>
    </row>
    <row r="191" spans="1:10">
      <c r="A191" s="10">
        <v>42175</v>
      </c>
      <c r="B191" s="16" t="s">
        <v>42</v>
      </c>
      <c r="C191" s="16" t="str">
        <f>VLOOKUP($B191,商品マスター!$A$2:$E$21,2,FALSE)</f>
        <v>グッドアワースプリント</v>
      </c>
      <c r="D191" s="16" t="str">
        <f>VLOOKUP($B191,商品マスター!$A$2:$E$21,3,FALSE)</f>
        <v>グッド</v>
      </c>
      <c r="E191" s="16">
        <f>VLOOKUP($B191,商品マスター!$A$2:$E$21,4,FALSE)</f>
        <v>2718</v>
      </c>
      <c r="F191" s="16">
        <f>VLOOKUP($B191,商品マスター!$A$2:$E$21,5,FALSE)</f>
        <v>5750</v>
      </c>
      <c r="G191" s="16">
        <f t="shared" si="6"/>
        <v>4700</v>
      </c>
      <c r="H191" s="16">
        <v>1</v>
      </c>
      <c r="I191">
        <f t="shared" si="7"/>
        <v>4700</v>
      </c>
      <c r="J191">
        <f t="shared" si="8"/>
        <v>2718</v>
      </c>
    </row>
    <row r="192" spans="1:10">
      <c r="A192" s="10">
        <v>42176</v>
      </c>
      <c r="B192" s="16" t="s">
        <v>20</v>
      </c>
      <c r="C192" s="16" t="str">
        <f>VLOOKUP($B192,商品マスター!$A$2:$E$21,2,FALSE)</f>
        <v>カールトラック</v>
      </c>
      <c r="D192" s="16" t="str">
        <f>VLOOKUP($B192,商品マスター!$A$2:$E$21,3,FALSE)</f>
        <v>クリスタル</v>
      </c>
      <c r="E192" s="16">
        <f>VLOOKUP($B192,商品マスター!$A$2:$E$21,4,FALSE)</f>
        <v>4794</v>
      </c>
      <c r="F192" s="16">
        <f>VLOOKUP($B192,商品マスター!$A$2:$E$21,5,FALSE)</f>
        <v>9600</v>
      </c>
      <c r="G192" s="16">
        <f t="shared" si="6"/>
        <v>7900</v>
      </c>
      <c r="H192" s="16">
        <v>7</v>
      </c>
      <c r="I192">
        <f t="shared" si="7"/>
        <v>55300</v>
      </c>
      <c r="J192">
        <f t="shared" si="8"/>
        <v>33558</v>
      </c>
    </row>
    <row r="193" spans="1:10">
      <c r="A193" s="10">
        <v>42176</v>
      </c>
      <c r="B193" s="16" t="s">
        <v>22</v>
      </c>
      <c r="C193" s="16" t="str">
        <f>VLOOKUP($B193,商品マスター!$A$2:$E$21,2,FALSE)</f>
        <v>カールロード</v>
      </c>
      <c r="D193" s="16" t="str">
        <f>VLOOKUP($B193,商品マスター!$A$2:$E$21,3,FALSE)</f>
        <v>クリスタル</v>
      </c>
      <c r="E193" s="16">
        <f>VLOOKUP($B193,商品マスター!$A$2:$E$21,4,FALSE)</f>
        <v>2499</v>
      </c>
      <c r="F193" s="16">
        <f>VLOOKUP($B193,商品マスター!$A$2:$E$21,5,FALSE)</f>
        <v>5100</v>
      </c>
      <c r="G193" s="16">
        <f t="shared" si="6"/>
        <v>4200</v>
      </c>
      <c r="H193" s="16">
        <v>7</v>
      </c>
      <c r="I193">
        <f t="shared" si="7"/>
        <v>29400</v>
      </c>
      <c r="J193">
        <f t="shared" si="8"/>
        <v>17493</v>
      </c>
    </row>
    <row r="194" spans="1:10">
      <c r="A194" s="10">
        <v>42176</v>
      </c>
      <c r="B194" s="16" t="s">
        <v>26</v>
      </c>
      <c r="C194" s="16" t="str">
        <f>VLOOKUP($B194,商品マスター!$A$2:$E$21,2,FALSE)</f>
        <v>サワムラストライカー</v>
      </c>
      <c r="D194" s="16" t="str">
        <f>VLOOKUP($B194,商品マスター!$A$2:$E$21,3,FALSE)</f>
        <v>サワムラ</v>
      </c>
      <c r="E194" s="16">
        <f>VLOOKUP($B194,商品マスター!$A$2:$E$21,4,FALSE)</f>
        <v>13214</v>
      </c>
      <c r="F194" s="16">
        <f>VLOOKUP($B194,商品マスター!$A$2:$E$21,5,FALSE)</f>
        <v>22920</v>
      </c>
      <c r="G194" s="16">
        <f t="shared" si="6"/>
        <v>18800</v>
      </c>
      <c r="H194" s="16">
        <v>5</v>
      </c>
      <c r="I194">
        <f t="shared" si="7"/>
        <v>94000</v>
      </c>
      <c r="J194">
        <f t="shared" si="8"/>
        <v>66070</v>
      </c>
    </row>
    <row r="195" spans="1:10">
      <c r="A195" s="10">
        <v>42176</v>
      </c>
      <c r="B195" s="16" t="s">
        <v>32</v>
      </c>
      <c r="C195" s="16" t="str">
        <f>VLOOKUP($B195,商品マスター!$A$2:$E$21,2,FALSE)</f>
        <v>プリンスフィールド</v>
      </c>
      <c r="D195" s="16" t="str">
        <f>VLOOKUP($B195,商品マスター!$A$2:$E$21,3,FALSE)</f>
        <v>シンフォニー</v>
      </c>
      <c r="E195" s="16">
        <f>VLOOKUP($B195,商品マスター!$A$2:$E$21,4,FALSE)</f>
        <v>5565</v>
      </c>
      <c r="F195" s="16">
        <f>VLOOKUP($B195,商品マスター!$A$2:$E$21,5,FALSE)</f>
        <v>9950</v>
      </c>
      <c r="G195" s="16">
        <f t="shared" ref="G195:G258" si="9">ROUND(F195*(1-0.18),-2)</f>
        <v>8200</v>
      </c>
      <c r="H195" s="16">
        <v>3</v>
      </c>
      <c r="I195">
        <f t="shared" ref="I195:I258" si="10">G195*H195</f>
        <v>24600</v>
      </c>
      <c r="J195">
        <f t="shared" ref="J195:J258" si="11">E195*H195</f>
        <v>16695</v>
      </c>
    </row>
    <row r="196" spans="1:10">
      <c r="A196" s="10">
        <v>42176</v>
      </c>
      <c r="B196" s="16" t="s">
        <v>34</v>
      </c>
      <c r="C196" s="16" t="str">
        <f>VLOOKUP($B196,商品マスター!$A$2:$E$21,2,FALSE)</f>
        <v>リゾルアップシューズ</v>
      </c>
      <c r="D196" s="16" t="str">
        <f>VLOOKUP($B196,商品マスター!$A$2:$E$21,3,FALSE)</f>
        <v>ビジャイ</v>
      </c>
      <c r="E196" s="16">
        <f>VLOOKUP($B196,商品マスター!$A$2:$E$21,4,FALSE)</f>
        <v>3950</v>
      </c>
      <c r="F196" s="16">
        <f>VLOOKUP($B196,商品マスター!$A$2:$E$21,5,FALSE)</f>
        <v>7900</v>
      </c>
      <c r="G196" s="16">
        <f t="shared" si="9"/>
        <v>6500</v>
      </c>
      <c r="H196" s="16">
        <v>1</v>
      </c>
      <c r="I196">
        <f t="shared" si="10"/>
        <v>6500</v>
      </c>
      <c r="J196">
        <f t="shared" si="11"/>
        <v>3950</v>
      </c>
    </row>
    <row r="197" spans="1:10">
      <c r="A197" s="10">
        <v>42176</v>
      </c>
      <c r="B197" s="16" t="s">
        <v>36</v>
      </c>
      <c r="C197" s="16" t="str">
        <f>VLOOKUP($B197,商品マスター!$A$2:$E$21,2,FALSE)</f>
        <v>プライズアウトドア</v>
      </c>
      <c r="D197" s="16" t="str">
        <f>VLOOKUP($B197,商品マスター!$A$2:$E$21,3,FALSE)</f>
        <v>フォルダー</v>
      </c>
      <c r="E197" s="16">
        <f>VLOOKUP($B197,商品マスター!$A$2:$E$21,4,FALSE)</f>
        <v>3954</v>
      </c>
      <c r="F197" s="16">
        <f>VLOOKUP($B197,商品マスター!$A$2:$E$21,5,FALSE)</f>
        <v>8200</v>
      </c>
      <c r="G197" s="16">
        <f t="shared" si="9"/>
        <v>6700</v>
      </c>
      <c r="H197" s="16">
        <v>6</v>
      </c>
      <c r="I197">
        <f t="shared" si="10"/>
        <v>40200</v>
      </c>
      <c r="J197">
        <f t="shared" si="11"/>
        <v>23724</v>
      </c>
    </row>
    <row r="198" spans="1:10">
      <c r="A198" s="10">
        <v>42176</v>
      </c>
      <c r="B198" s="16" t="s">
        <v>38</v>
      </c>
      <c r="C198" s="16" t="str">
        <f>VLOOKUP($B198,商品マスター!$A$2:$E$21,2,FALSE)</f>
        <v>プライズライトランナー</v>
      </c>
      <c r="D198" s="16" t="str">
        <f>VLOOKUP($B198,商品マスター!$A$2:$E$21,3,FALSE)</f>
        <v>フォルダー</v>
      </c>
      <c r="E198" s="16">
        <f>VLOOKUP($B198,商品マスター!$A$2:$E$21,4,FALSE)</f>
        <v>3972</v>
      </c>
      <c r="F198" s="16">
        <f>VLOOKUP($B198,商品マスター!$A$2:$E$21,5,FALSE)</f>
        <v>8450</v>
      </c>
      <c r="G198" s="16">
        <f t="shared" si="9"/>
        <v>6900</v>
      </c>
      <c r="H198" s="16">
        <v>4</v>
      </c>
      <c r="I198">
        <f t="shared" si="10"/>
        <v>27600</v>
      </c>
      <c r="J198">
        <f t="shared" si="11"/>
        <v>15888</v>
      </c>
    </row>
    <row r="199" spans="1:10">
      <c r="A199" s="10">
        <v>42176</v>
      </c>
      <c r="B199" s="16" t="s">
        <v>40</v>
      </c>
      <c r="C199" s="16" t="str">
        <f>VLOOKUP($B199,商品マスター!$A$2:$E$21,2,FALSE)</f>
        <v>グッドアワーロード</v>
      </c>
      <c r="D199" s="16" t="str">
        <f>VLOOKUP($B199,商品マスター!$A$2:$E$21,3,FALSE)</f>
        <v>グッド</v>
      </c>
      <c r="E199" s="16">
        <f>VLOOKUP($B199,商品マスター!$A$2:$E$21,4,FALSE)</f>
        <v>2252</v>
      </c>
      <c r="F199" s="16">
        <f>VLOOKUP($B199,商品マスター!$A$2:$E$21,5,FALSE)</f>
        <v>4800</v>
      </c>
      <c r="G199" s="16">
        <f t="shared" si="9"/>
        <v>3900</v>
      </c>
      <c r="H199" s="16">
        <v>2</v>
      </c>
      <c r="I199">
        <f t="shared" si="10"/>
        <v>7800</v>
      </c>
      <c r="J199">
        <f t="shared" si="11"/>
        <v>4504</v>
      </c>
    </row>
    <row r="200" spans="1:10">
      <c r="A200" s="10">
        <v>42176</v>
      </c>
      <c r="B200" s="16" t="s">
        <v>55</v>
      </c>
      <c r="C200" s="16" t="str">
        <f>VLOOKUP($B200,商品マスター!$A$2:$E$21,2,FALSE)</f>
        <v>グッドアワーエアー</v>
      </c>
      <c r="D200" s="16" t="str">
        <f>VLOOKUP($B200,商品マスター!$A$2:$E$21,3,FALSE)</f>
        <v>グッド</v>
      </c>
      <c r="E200" s="16">
        <f>VLOOKUP($B200,商品マスター!$A$2:$E$21,4,FALSE)</f>
        <v>3332</v>
      </c>
      <c r="F200" s="16">
        <f>VLOOKUP($B200,商品マスター!$A$2:$E$21,5,FALSE)</f>
        <v>6800</v>
      </c>
      <c r="G200" s="16">
        <f t="shared" si="9"/>
        <v>5600</v>
      </c>
      <c r="H200" s="16">
        <v>1</v>
      </c>
      <c r="I200">
        <f t="shared" si="10"/>
        <v>5600</v>
      </c>
      <c r="J200">
        <f t="shared" si="11"/>
        <v>3332</v>
      </c>
    </row>
    <row r="201" spans="1:10">
      <c r="A201" s="10">
        <v>42176</v>
      </c>
      <c r="B201" s="16" t="s">
        <v>44</v>
      </c>
      <c r="C201" s="16" t="str">
        <f>VLOOKUP($B201,商品マスター!$A$2:$E$21,2,FALSE)</f>
        <v>マックルスプリンター</v>
      </c>
      <c r="D201" s="16" t="str">
        <f>VLOOKUP($B201,商品マスター!$A$2:$E$21,3,FALSE)</f>
        <v>マイケル</v>
      </c>
      <c r="E201" s="16">
        <f>VLOOKUP($B201,商品マスター!$A$2:$E$21,4,FALSE)</f>
        <v>9240</v>
      </c>
      <c r="F201" s="16">
        <f>VLOOKUP($B201,商品マスター!$A$2:$E$21,5,FALSE)</f>
        <v>16800</v>
      </c>
      <c r="G201" s="16">
        <f t="shared" si="9"/>
        <v>13800</v>
      </c>
      <c r="H201" s="16">
        <v>3</v>
      </c>
      <c r="I201">
        <f t="shared" si="10"/>
        <v>41400</v>
      </c>
      <c r="J201">
        <f t="shared" si="11"/>
        <v>27720</v>
      </c>
    </row>
    <row r="202" spans="1:10">
      <c r="A202" s="10">
        <v>42176</v>
      </c>
      <c r="B202" s="16" t="s">
        <v>46</v>
      </c>
      <c r="C202" s="16" t="str">
        <f>VLOOKUP($B202,商品マスター!$A$2:$E$21,2,FALSE)</f>
        <v>マックルウィング</v>
      </c>
      <c r="D202" s="16" t="str">
        <f>VLOOKUP($B202,商品マスター!$A$2:$E$21,3,FALSE)</f>
        <v>マイケル</v>
      </c>
      <c r="E202" s="16">
        <f>VLOOKUP($B202,商品マスター!$A$2:$E$21,4,FALSE)</f>
        <v>10514</v>
      </c>
      <c r="F202" s="16">
        <f>VLOOKUP($B202,商品マスター!$A$2:$E$21,5,FALSE)</f>
        <v>19480</v>
      </c>
      <c r="G202" s="16">
        <f t="shared" si="9"/>
        <v>16000</v>
      </c>
      <c r="H202" s="16">
        <v>2</v>
      </c>
      <c r="I202">
        <f t="shared" si="10"/>
        <v>32000</v>
      </c>
      <c r="J202">
        <f t="shared" si="11"/>
        <v>21028</v>
      </c>
    </row>
    <row r="203" spans="1:10">
      <c r="A203" s="10">
        <v>42176</v>
      </c>
      <c r="B203" s="16" t="s">
        <v>57</v>
      </c>
      <c r="C203" s="16" t="str">
        <f>VLOOKUP($B203,商品マスター!$A$2:$E$21,2,FALSE)</f>
        <v>マックルロードランナー</v>
      </c>
      <c r="D203" s="16" t="str">
        <f>VLOOKUP($B203,商品マスター!$A$2:$E$21,3,FALSE)</f>
        <v>マイケル</v>
      </c>
      <c r="E203" s="16">
        <f>VLOOKUP($B203,商品マスター!$A$2:$E$21,4,FALSE)</f>
        <v>5880</v>
      </c>
      <c r="F203" s="16">
        <f>VLOOKUP($B203,商品マスター!$A$2:$E$21,5,FALSE)</f>
        <v>10600</v>
      </c>
      <c r="G203" s="16">
        <f t="shared" si="9"/>
        <v>8700</v>
      </c>
      <c r="H203" s="16">
        <v>3</v>
      </c>
      <c r="I203">
        <f t="shared" si="10"/>
        <v>26100</v>
      </c>
      <c r="J203">
        <f t="shared" si="11"/>
        <v>17640</v>
      </c>
    </row>
    <row r="204" spans="1:10">
      <c r="A204" s="10">
        <v>42176</v>
      </c>
      <c r="B204" s="16" t="s">
        <v>48</v>
      </c>
      <c r="C204" s="16" t="str">
        <f>VLOOKUP($B204,商品マスター!$A$2:$E$21,2,FALSE)</f>
        <v>マウンターアズール</v>
      </c>
      <c r="D204" s="16" t="str">
        <f>VLOOKUP($B204,商品マスター!$A$2:$E$21,3,FALSE)</f>
        <v>ピレネー</v>
      </c>
      <c r="E204" s="16">
        <f>VLOOKUP($B204,商品マスター!$A$2:$E$21,4,FALSE)</f>
        <v>4489</v>
      </c>
      <c r="F204" s="16">
        <f>VLOOKUP($B204,商品マスター!$A$2:$E$21,5,FALSE)</f>
        <v>8470</v>
      </c>
      <c r="G204" s="16">
        <f t="shared" si="9"/>
        <v>6900</v>
      </c>
      <c r="H204" s="16">
        <v>1</v>
      </c>
      <c r="I204">
        <f t="shared" si="10"/>
        <v>6900</v>
      </c>
      <c r="J204">
        <f t="shared" si="11"/>
        <v>4489</v>
      </c>
    </row>
    <row r="205" spans="1:10">
      <c r="A205" s="10">
        <v>42176</v>
      </c>
      <c r="B205" s="16" t="s">
        <v>50</v>
      </c>
      <c r="C205" s="16" t="str">
        <f>VLOOKUP($B205,商品マスター!$A$2:$E$21,2,FALSE)</f>
        <v>マウンターオーシャン</v>
      </c>
      <c r="D205" s="16" t="str">
        <f>VLOOKUP($B205,商品マスター!$A$2:$E$21,3,FALSE)</f>
        <v>ピレネー</v>
      </c>
      <c r="E205" s="16">
        <f>VLOOKUP($B205,商品マスター!$A$2:$E$21,4,FALSE)</f>
        <v>1981</v>
      </c>
      <c r="F205" s="16">
        <f>VLOOKUP($B205,商品マスター!$A$2:$E$21,5,FALSE)</f>
        <v>3790</v>
      </c>
      <c r="G205" s="16">
        <f t="shared" si="9"/>
        <v>3100</v>
      </c>
      <c r="H205" s="16">
        <v>2</v>
      </c>
      <c r="I205">
        <f t="shared" si="10"/>
        <v>6200</v>
      </c>
      <c r="J205">
        <f t="shared" si="11"/>
        <v>3962</v>
      </c>
    </row>
    <row r="206" spans="1:10">
      <c r="A206" s="10">
        <v>42177</v>
      </c>
      <c r="B206" s="16" t="s">
        <v>16</v>
      </c>
      <c r="C206" s="16" t="str">
        <f>VLOOKUP($B206,商品マスター!$A$2:$E$21,2,FALSE)</f>
        <v>サンライズランナー</v>
      </c>
      <c r="D206" s="16" t="str">
        <f>VLOOKUP($B206,商品マスター!$A$2:$E$21,3,FALSE)</f>
        <v>サンエー</v>
      </c>
      <c r="E206" s="16">
        <f>VLOOKUP($B206,商品マスター!$A$2:$E$21,4,FALSE)</f>
        <v>3780</v>
      </c>
      <c r="F206" s="16">
        <f>VLOOKUP($B206,商品マスター!$A$2:$E$21,5,FALSE)</f>
        <v>7000</v>
      </c>
      <c r="G206" s="16">
        <f t="shared" si="9"/>
        <v>5700</v>
      </c>
      <c r="H206" s="16">
        <v>3</v>
      </c>
      <c r="I206">
        <f t="shared" si="10"/>
        <v>17100</v>
      </c>
      <c r="J206">
        <f t="shared" si="11"/>
        <v>11340</v>
      </c>
    </row>
    <row r="207" spans="1:10">
      <c r="A207" s="10">
        <v>42177</v>
      </c>
      <c r="B207" s="16" t="s">
        <v>18</v>
      </c>
      <c r="C207" s="16" t="str">
        <f>VLOOKUP($B207,商品マスター!$A$2:$E$21,2,FALSE)</f>
        <v>サンセットランナー</v>
      </c>
      <c r="D207" s="16" t="str">
        <f>VLOOKUP($B207,商品マスター!$A$2:$E$21,3,FALSE)</f>
        <v>サンエー</v>
      </c>
      <c r="E207" s="16">
        <f>VLOOKUP($B207,商品マスター!$A$2:$E$21,4,FALSE)</f>
        <v>6615</v>
      </c>
      <c r="F207" s="16">
        <f>VLOOKUP($B207,商品マスター!$A$2:$E$21,5,FALSE)</f>
        <v>12380</v>
      </c>
      <c r="G207" s="16">
        <f t="shared" si="9"/>
        <v>10200</v>
      </c>
      <c r="H207" s="16">
        <v>4</v>
      </c>
      <c r="I207">
        <f t="shared" si="10"/>
        <v>40800</v>
      </c>
      <c r="J207">
        <f t="shared" si="11"/>
        <v>26460</v>
      </c>
    </row>
    <row r="208" spans="1:10">
      <c r="A208" s="10">
        <v>42177</v>
      </c>
      <c r="B208" s="16" t="s">
        <v>22</v>
      </c>
      <c r="C208" s="16" t="str">
        <f>VLOOKUP($B208,商品マスター!$A$2:$E$21,2,FALSE)</f>
        <v>カールロード</v>
      </c>
      <c r="D208" s="16" t="str">
        <f>VLOOKUP($B208,商品マスター!$A$2:$E$21,3,FALSE)</f>
        <v>クリスタル</v>
      </c>
      <c r="E208" s="16">
        <f>VLOOKUP($B208,商品マスター!$A$2:$E$21,4,FALSE)</f>
        <v>2499</v>
      </c>
      <c r="F208" s="16">
        <f>VLOOKUP($B208,商品マスター!$A$2:$E$21,5,FALSE)</f>
        <v>5100</v>
      </c>
      <c r="G208" s="16">
        <f t="shared" si="9"/>
        <v>4200</v>
      </c>
      <c r="H208" s="16">
        <v>7</v>
      </c>
      <c r="I208">
        <f t="shared" si="10"/>
        <v>29400</v>
      </c>
      <c r="J208">
        <f t="shared" si="11"/>
        <v>17493</v>
      </c>
    </row>
    <row r="209" spans="1:10">
      <c r="A209" s="10">
        <v>42177</v>
      </c>
      <c r="B209" s="16" t="s">
        <v>26</v>
      </c>
      <c r="C209" s="16" t="str">
        <f>VLOOKUP($B209,商品マスター!$A$2:$E$21,2,FALSE)</f>
        <v>サワムラストライカー</v>
      </c>
      <c r="D209" s="16" t="str">
        <f>VLOOKUP($B209,商品マスター!$A$2:$E$21,3,FALSE)</f>
        <v>サワムラ</v>
      </c>
      <c r="E209" s="16">
        <f>VLOOKUP($B209,商品マスター!$A$2:$E$21,4,FALSE)</f>
        <v>13214</v>
      </c>
      <c r="F209" s="16">
        <f>VLOOKUP($B209,商品マスター!$A$2:$E$21,5,FALSE)</f>
        <v>22920</v>
      </c>
      <c r="G209" s="16">
        <f t="shared" si="9"/>
        <v>18800</v>
      </c>
      <c r="H209" s="16">
        <v>6</v>
      </c>
      <c r="I209">
        <f t="shared" si="10"/>
        <v>112800</v>
      </c>
      <c r="J209">
        <f t="shared" si="11"/>
        <v>79284</v>
      </c>
    </row>
    <row r="210" spans="1:10">
      <c r="A210" s="10">
        <v>42177</v>
      </c>
      <c r="B210" s="16" t="s">
        <v>28</v>
      </c>
      <c r="C210" s="16" t="str">
        <f>VLOOKUP($B210,商品マスター!$A$2:$E$21,2,FALSE)</f>
        <v>プリンスマウンテン</v>
      </c>
      <c r="D210" s="16" t="str">
        <f>VLOOKUP($B210,商品マスター!$A$2:$E$21,3,FALSE)</f>
        <v>シンフォニー</v>
      </c>
      <c r="E210" s="16">
        <f>VLOOKUP($B210,商品マスター!$A$2:$E$21,4,FALSE)</f>
        <v>3908</v>
      </c>
      <c r="F210" s="16">
        <f>VLOOKUP($B210,商品マスター!$A$2:$E$21,5,FALSE)</f>
        <v>7840</v>
      </c>
      <c r="G210" s="16">
        <f t="shared" si="9"/>
        <v>6400</v>
      </c>
      <c r="H210" s="16">
        <v>1</v>
      </c>
      <c r="I210">
        <f t="shared" si="10"/>
        <v>6400</v>
      </c>
      <c r="J210">
        <f t="shared" si="11"/>
        <v>3908</v>
      </c>
    </row>
    <row r="211" spans="1:10">
      <c r="A211" s="10">
        <v>42177</v>
      </c>
      <c r="B211" s="16" t="s">
        <v>32</v>
      </c>
      <c r="C211" s="16" t="str">
        <f>VLOOKUP($B211,商品マスター!$A$2:$E$21,2,FALSE)</f>
        <v>プリンスフィールド</v>
      </c>
      <c r="D211" s="16" t="str">
        <f>VLOOKUP($B211,商品マスター!$A$2:$E$21,3,FALSE)</f>
        <v>シンフォニー</v>
      </c>
      <c r="E211" s="16">
        <f>VLOOKUP($B211,商品マスター!$A$2:$E$21,4,FALSE)</f>
        <v>5565</v>
      </c>
      <c r="F211" s="16">
        <f>VLOOKUP($B211,商品マスター!$A$2:$E$21,5,FALSE)</f>
        <v>9950</v>
      </c>
      <c r="G211" s="16">
        <f t="shared" si="9"/>
        <v>8200</v>
      </c>
      <c r="H211" s="16">
        <v>2</v>
      </c>
      <c r="I211">
        <f t="shared" si="10"/>
        <v>16400</v>
      </c>
      <c r="J211">
        <f t="shared" si="11"/>
        <v>11130</v>
      </c>
    </row>
    <row r="212" spans="1:10">
      <c r="A212" s="10">
        <v>42177</v>
      </c>
      <c r="B212" s="16" t="s">
        <v>34</v>
      </c>
      <c r="C212" s="16" t="str">
        <f>VLOOKUP($B212,商品マスター!$A$2:$E$21,2,FALSE)</f>
        <v>リゾルアップシューズ</v>
      </c>
      <c r="D212" s="16" t="str">
        <f>VLOOKUP($B212,商品マスター!$A$2:$E$21,3,FALSE)</f>
        <v>ビジャイ</v>
      </c>
      <c r="E212" s="16">
        <f>VLOOKUP($B212,商品マスター!$A$2:$E$21,4,FALSE)</f>
        <v>3950</v>
      </c>
      <c r="F212" s="16">
        <f>VLOOKUP($B212,商品マスター!$A$2:$E$21,5,FALSE)</f>
        <v>7900</v>
      </c>
      <c r="G212" s="16">
        <f t="shared" si="9"/>
        <v>6500</v>
      </c>
      <c r="H212" s="16">
        <v>1</v>
      </c>
      <c r="I212">
        <f t="shared" si="10"/>
        <v>6500</v>
      </c>
      <c r="J212">
        <f t="shared" si="11"/>
        <v>3950</v>
      </c>
    </row>
    <row r="213" spans="1:10">
      <c r="A213" s="10">
        <v>42177</v>
      </c>
      <c r="B213" s="16" t="s">
        <v>36</v>
      </c>
      <c r="C213" s="16" t="str">
        <f>VLOOKUP($B213,商品マスター!$A$2:$E$21,2,FALSE)</f>
        <v>プライズアウトドア</v>
      </c>
      <c r="D213" s="16" t="str">
        <f>VLOOKUP($B213,商品マスター!$A$2:$E$21,3,FALSE)</f>
        <v>フォルダー</v>
      </c>
      <c r="E213" s="16">
        <f>VLOOKUP($B213,商品マスター!$A$2:$E$21,4,FALSE)</f>
        <v>3954</v>
      </c>
      <c r="F213" s="16">
        <f>VLOOKUP($B213,商品マスター!$A$2:$E$21,5,FALSE)</f>
        <v>8200</v>
      </c>
      <c r="G213" s="16">
        <f t="shared" si="9"/>
        <v>6700</v>
      </c>
      <c r="H213" s="16">
        <v>7</v>
      </c>
      <c r="I213">
        <f t="shared" si="10"/>
        <v>46900</v>
      </c>
      <c r="J213">
        <f t="shared" si="11"/>
        <v>27678</v>
      </c>
    </row>
    <row r="214" spans="1:10">
      <c r="A214" s="10">
        <v>42177</v>
      </c>
      <c r="B214" s="16" t="s">
        <v>38</v>
      </c>
      <c r="C214" s="16" t="str">
        <f>VLOOKUP($B214,商品マスター!$A$2:$E$21,2,FALSE)</f>
        <v>プライズライトランナー</v>
      </c>
      <c r="D214" s="16" t="str">
        <f>VLOOKUP($B214,商品マスター!$A$2:$E$21,3,FALSE)</f>
        <v>フォルダー</v>
      </c>
      <c r="E214" s="16">
        <f>VLOOKUP($B214,商品マスター!$A$2:$E$21,4,FALSE)</f>
        <v>3972</v>
      </c>
      <c r="F214" s="16">
        <f>VLOOKUP($B214,商品マスター!$A$2:$E$21,5,FALSE)</f>
        <v>8450</v>
      </c>
      <c r="G214" s="16">
        <f t="shared" si="9"/>
        <v>6900</v>
      </c>
      <c r="H214" s="16">
        <v>1</v>
      </c>
      <c r="I214">
        <f t="shared" si="10"/>
        <v>6900</v>
      </c>
      <c r="J214">
        <f t="shared" si="11"/>
        <v>3972</v>
      </c>
    </row>
    <row r="215" spans="1:10">
      <c r="A215" s="10">
        <v>42177</v>
      </c>
      <c r="B215" s="16" t="s">
        <v>40</v>
      </c>
      <c r="C215" s="16" t="str">
        <f>VLOOKUP($B215,商品マスター!$A$2:$E$21,2,FALSE)</f>
        <v>グッドアワーロード</v>
      </c>
      <c r="D215" s="16" t="str">
        <f>VLOOKUP($B215,商品マスター!$A$2:$E$21,3,FALSE)</f>
        <v>グッド</v>
      </c>
      <c r="E215" s="16">
        <f>VLOOKUP($B215,商品マスター!$A$2:$E$21,4,FALSE)</f>
        <v>2252</v>
      </c>
      <c r="F215" s="16">
        <f>VLOOKUP($B215,商品マスター!$A$2:$E$21,5,FALSE)</f>
        <v>4800</v>
      </c>
      <c r="G215" s="16">
        <f t="shared" si="9"/>
        <v>3900</v>
      </c>
      <c r="H215" s="16">
        <v>2</v>
      </c>
      <c r="I215">
        <f t="shared" si="10"/>
        <v>7800</v>
      </c>
      <c r="J215">
        <f t="shared" si="11"/>
        <v>4504</v>
      </c>
    </row>
    <row r="216" spans="1:10">
      <c r="A216" s="10">
        <v>42177</v>
      </c>
      <c r="B216" s="16" t="s">
        <v>42</v>
      </c>
      <c r="C216" s="16" t="str">
        <f>VLOOKUP($B216,商品マスター!$A$2:$E$21,2,FALSE)</f>
        <v>グッドアワースプリント</v>
      </c>
      <c r="D216" s="16" t="str">
        <f>VLOOKUP($B216,商品マスター!$A$2:$E$21,3,FALSE)</f>
        <v>グッド</v>
      </c>
      <c r="E216" s="16">
        <f>VLOOKUP($B216,商品マスター!$A$2:$E$21,4,FALSE)</f>
        <v>2718</v>
      </c>
      <c r="F216" s="16">
        <f>VLOOKUP($B216,商品マスター!$A$2:$E$21,5,FALSE)</f>
        <v>5750</v>
      </c>
      <c r="G216" s="16">
        <f t="shared" si="9"/>
        <v>4700</v>
      </c>
      <c r="H216" s="16">
        <v>4</v>
      </c>
      <c r="I216">
        <f t="shared" si="10"/>
        <v>18800</v>
      </c>
      <c r="J216">
        <f t="shared" si="11"/>
        <v>10872</v>
      </c>
    </row>
    <row r="217" spans="1:10">
      <c r="A217" s="10">
        <v>42178</v>
      </c>
      <c r="B217" s="16" t="s">
        <v>16</v>
      </c>
      <c r="C217" s="16" t="str">
        <f>VLOOKUP($B217,商品マスター!$A$2:$E$21,2,FALSE)</f>
        <v>サンライズランナー</v>
      </c>
      <c r="D217" s="16" t="str">
        <f>VLOOKUP($B217,商品マスター!$A$2:$E$21,3,FALSE)</f>
        <v>サンエー</v>
      </c>
      <c r="E217" s="16">
        <f>VLOOKUP($B217,商品マスター!$A$2:$E$21,4,FALSE)</f>
        <v>3780</v>
      </c>
      <c r="F217" s="16">
        <f>VLOOKUP($B217,商品マスター!$A$2:$E$21,5,FALSE)</f>
        <v>7000</v>
      </c>
      <c r="G217" s="16">
        <f t="shared" si="9"/>
        <v>5700</v>
      </c>
      <c r="H217" s="16">
        <v>4</v>
      </c>
      <c r="I217">
        <f t="shared" si="10"/>
        <v>22800</v>
      </c>
      <c r="J217">
        <f t="shared" si="11"/>
        <v>15120</v>
      </c>
    </row>
    <row r="218" spans="1:10">
      <c r="A218" s="10">
        <v>42178</v>
      </c>
      <c r="B218" s="16" t="s">
        <v>20</v>
      </c>
      <c r="C218" s="16" t="str">
        <f>VLOOKUP($B218,商品マスター!$A$2:$E$21,2,FALSE)</f>
        <v>カールトラック</v>
      </c>
      <c r="D218" s="16" t="str">
        <f>VLOOKUP($B218,商品マスター!$A$2:$E$21,3,FALSE)</f>
        <v>クリスタル</v>
      </c>
      <c r="E218" s="16">
        <f>VLOOKUP($B218,商品マスター!$A$2:$E$21,4,FALSE)</f>
        <v>4794</v>
      </c>
      <c r="F218" s="16">
        <f>VLOOKUP($B218,商品マスター!$A$2:$E$21,5,FALSE)</f>
        <v>9600</v>
      </c>
      <c r="G218" s="16">
        <f t="shared" si="9"/>
        <v>7900</v>
      </c>
      <c r="H218" s="16">
        <v>4</v>
      </c>
      <c r="I218">
        <f t="shared" si="10"/>
        <v>31600</v>
      </c>
      <c r="J218">
        <f t="shared" si="11"/>
        <v>19176</v>
      </c>
    </row>
    <row r="219" spans="1:10">
      <c r="A219" s="10">
        <v>42178</v>
      </c>
      <c r="B219" s="16" t="s">
        <v>22</v>
      </c>
      <c r="C219" s="16" t="str">
        <f>VLOOKUP($B219,商品マスター!$A$2:$E$21,2,FALSE)</f>
        <v>カールロード</v>
      </c>
      <c r="D219" s="16" t="str">
        <f>VLOOKUP($B219,商品マスター!$A$2:$E$21,3,FALSE)</f>
        <v>クリスタル</v>
      </c>
      <c r="E219" s="16">
        <f>VLOOKUP($B219,商品マスター!$A$2:$E$21,4,FALSE)</f>
        <v>2499</v>
      </c>
      <c r="F219" s="16">
        <f>VLOOKUP($B219,商品マスター!$A$2:$E$21,5,FALSE)</f>
        <v>5100</v>
      </c>
      <c r="G219" s="16">
        <f t="shared" si="9"/>
        <v>4200</v>
      </c>
      <c r="H219" s="16">
        <v>6</v>
      </c>
      <c r="I219">
        <f t="shared" si="10"/>
        <v>25200</v>
      </c>
      <c r="J219">
        <f t="shared" si="11"/>
        <v>14994</v>
      </c>
    </row>
    <row r="220" spans="1:10">
      <c r="A220" s="10">
        <v>42178</v>
      </c>
      <c r="B220" s="16" t="s">
        <v>26</v>
      </c>
      <c r="C220" s="16" t="str">
        <f>VLOOKUP($B220,商品マスター!$A$2:$E$21,2,FALSE)</f>
        <v>サワムラストライカー</v>
      </c>
      <c r="D220" s="16" t="str">
        <f>VLOOKUP($B220,商品マスター!$A$2:$E$21,3,FALSE)</f>
        <v>サワムラ</v>
      </c>
      <c r="E220" s="16">
        <f>VLOOKUP($B220,商品マスター!$A$2:$E$21,4,FALSE)</f>
        <v>13214</v>
      </c>
      <c r="F220" s="16">
        <f>VLOOKUP($B220,商品マスター!$A$2:$E$21,5,FALSE)</f>
        <v>22920</v>
      </c>
      <c r="G220" s="16">
        <f t="shared" si="9"/>
        <v>18800</v>
      </c>
      <c r="H220" s="16">
        <v>5</v>
      </c>
      <c r="I220">
        <f t="shared" si="10"/>
        <v>94000</v>
      </c>
      <c r="J220">
        <f t="shared" si="11"/>
        <v>66070</v>
      </c>
    </row>
    <row r="221" spans="1:10">
      <c r="A221" s="10">
        <v>42178</v>
      </c>
      <c r="B221" s="16" t="s">
        <v>24</v>
      </c>
      <c r="C221" s="16" t="str">
        <f>VLOOKUP($B221,商品マスター!$A$2:$E$21,2,FALSE)</f>
        <v>マルケラスシュート</v>
      </c>
      <c r="D221" s="16" t="str">
        <f>VLOOKUP($B221,商品マスター!$A$2:$E$21,3,FALSE)</f>
        <v>サワムラ</v>
      </c>
      <c r="E221" s="16">
        <f>VLOOKUP($B221,商品マスター!$A$2:$E$21,4,FALSE)</f>
        <v>14160</v>
      </c>
      <c r="F221" s="16">
        <f>VLOOKUP($B221,商品マスター!$A$2:$E$21,5,FALSE)</f>
        <v>24800</v>
      </c>
      <c r="G221" s="16">
        <f t="shared" si="9"/>
        <v>20300</v>
      </c>
      <c r="H221" s="16">
        <v>4</v>
      </c>
      <c r="I221">
        <f t="shared" si="10"/>
        <v>81200</v>
      </c>
      <c r="J221">
        <f t="shared" si="11"/>
        <v>56640</v>
      </c>
    </row>
    <row r="222" spans="1:10">
      <c r="A222" s="10">
        <v>42178</v>
      </c>
      <c r="B222" s="16" t="s">
        <v>30</v>
      </c>
      <c r="C222" s="16" t="str">
        <f>VLOOKUP($B222,商品マスター!$A$2:$E$21,2,FALSE)</f>
        <v>プリンスアウトドアー</v>
      </c>
      <c r="D222" s="16" t="str">
        <f>VLOOKUP($B222,商品マスター!$A$2:$E$21,3,FALSE)</f>
        <v>シンフォニー</v>
      </c>
      <c r="E222" s="16">
        <f>VLOOKUP($B222,商品マスター!$A$2:$E$21,4,FALSE)</f>
        <v>4282</v>
      </c>
      <c r="F222" s="16">
        <f>VLOOKUP($B222,商品マスター!$A$2:$E$21,5,FALSE)</f>
        <v>8200</v>
      </c>
      <c r="G222" s="16">
        <f t="shared" si="9"/>
        <v>6700</v>
      </c>
      <c r="H222" s="16">
        <v>1</v>
      </c>
      <c r="I222">
        <f t="shared" si="10"/>
        <v>6700</v>
      </c>
      <c r="J222">
        <f t="shared" si="11"/>
        <v>4282</v>
      </c>
    </row>
    <row r="223" spans="1:10">
      <c r="A223" s="10">
        <v>42178</v>
      </c>
      <c r="B223" s="16" t="s">
        <v>32</v>
      </c>
      <c r="C223" s="16" t="str">
        <f>VLOOKUP($B223,商品マスター!$A$2:$E$21,2,FALSE)</f>
        <v>プリンスフィールド</v>
      </c>
      <c r="D223" s="16" t="str">
        <f>VLOOKUP($B223,商品マスター!$A$2:$E$21,3,FALSE)</f>
        <v>シンフォニー</v>
      </c>
      <c r="E223" s="16">
        <f>VLOOKUP($B223,商品マスター!$A$2:$E$21,4,FALSE)</f>
        <v>5565</v>
      </c>
      <c r="F223" s="16">
        <f>VLOOKUP($B223,商品マスター!$A$2:$E$21,5,FALSE)</f>
        <v>9950</v>
      </c>
      <c r="G223" s="16">
        <f t="shared" si="9"/>
        <v>8200</v>
      </c>
      <c r="H223" s="16">
        <v>2</v>
      </c>
      <c r="I223">
        <f t="shared" si="10"/>
        <v>16400</v>
      </c>
      <c r="J223">
        <f t="shared" si="11"/>
        <v>11130</v>
      </c>
    </row>
    <row r="224" spans="1:10">
      <c r="A224" s="10">
        <v>42178</v>
      </c>
      <c r="B224" s="16" t="s">
        <v>34</v>
      </c>
      <c r="C224" s="16" t="str">
        <f>VLOOKUP($B224,商品マスター!$A$2:$E$21,2,FALSE)</f>
        <v>リゾルアップシューズ</v>
      </c>
      <c r="D224" s="16" t="str">
        <f>VLOOKUP($B224,商品マスター!$A$2:$E$21,3,FALSE)</f>
        <v>ビジャイ</v>
      </c>
      <c r="E224" s="16">
        <f>VLOOKUP($B224,商品マスター!$A$2:$E$21,4,FALSE)</f>
        <v>3950</v>
      </c>
      <c r="F224" s="16">
        <f>VLOOKUP($B224,商品マスター!$A$2:$E$21,5,FALSE)</f>
        <v>7900</v>
      </c>
      <c r="G224" s="16">
        <f t="shared" si="9"/>
        <v>6500</v>
      </c>
      <c r="H224" s="16">
        <v>1</v>
      </c>
      <c r="I224">
        <f t="shared" si="10"/>
        <v>6500</v>
      </c>
      <c r="J224">
        <f t="shared" si="11"/>
        <v>3950</v>
      </c>
    </row>
    <row r="225" spans="1:10">
      <c r="A225" s="10">
        <v>42178</v>
      </c>
      <c r="B225" s="16" t="s">
        <v>36</v>
      </c>
      <c r="C225" s="16" t="str">
        <f>VLOOKUP($B225,商品マスター!$A$2:$E$21,2,FALSE)</f>
        <v>プライズアウトドア</v>
      </c>
      <c r="D225" s="16" t="str">
        <f>VLOOKUP($B225,商品マスター!$A$2:$E$21,3,FALSE)</f>
        <v>フォルダー</v>
      </c>
      <c r="E225" s="16">
        <f>VLOOKUP($B225,商品マスター!$A$2:$E$21,4,FALSE)</f>
        <v>3954</v>
      </c>
      <c r="F225" s="16">
        <f>VLOOKUP($B225,商品マスター!$A$2:$E$21,5,FALSE)</f>
        <v>8200</v>
      </c>
      <c r="G225" s="16">
        <f t="shared" si="9"/>
        <v>6700</v>
      </c>
      <c r="H225" s="16">
        <v>5</v>
      </c>
      <c r="I225">
        <f t="shared" si="10"/>
        <v>33500</v>
      </c>
      <c r="J225">
        <f t="shared" si="11"/>
        <v>19770</v>
      </c>
    </row>
    <row r="226" spans="1:10">
      <c r="A226" s="10">
        <v>42178</v>
      </c>
      <c r="B226" s="16" t="s">
        <v>38</v>
      </c>
      <c r="C226" s="16" t="str">
        <f>VLOOKUP($B226,商品マスター!$A$2:$E$21,2,FALSE)</f>
        <v>プライズライトランナー</v>
      </c>
      <c r="D226" s="16" t="str">
        <f>VLOOKUP($B226,商品マスター!$A$2:$E$21,3,FALSE)</f>
        <v>フォルダー</v>
      </c>
      <c r="E226" s="16">
        <f>VLOOKUP($B226,商品マスター!$A$2:$E$21,4,FALSE)</f>
        <v>3972</v>
      </c>
      <c r="F226" s="16">
        <f>VLOOKUP($B226,商品マスター!$A$2:$E$21,5,FALSE)</f>
        <v>8450</v>
      </c>
      <c r="G226" s="16">
        <f t="shared" si="9"/>
        <v>6900</v>
      </c>
      <c r="H226" s="16">
        <v>4</v>
      </c>
      <c r="I226">
        <f t="shared" si="10"/>
        <v>27600</v>
      </c>
      <c r="J226">
        <f t="shared" si="11"/>
        <v>15888</v>
      </c>
    </row>
    <row r="227" spans="1:10">
      <c r="A227" s="10">
        <v>42178</v>
      </c>
      <c r="B227" s="16" t="s">
        <v>40</v>
      </c>
      <c r="C227" s="16" t="str">
        <f>VLOOKUP($B227,商品マスター!$A$2:$E$21,2,FALSE)</f>
        <v>グッドアワーロード</v>
      </c>
      <c r="D227" s="16" t="str">
        <f>VLOOKUP($B227,商品マスター!$A$2:$E$21,3,FALSE)</f>
        <v>グッド</v>
      </c>
      <c r="E227" s="16">
        <f>VLOOKUP($B227,商品マスター!$A$2:$E$21,4,FALSE)</f>
        <v>2252</v>
      </c>
      <c r="F227" s="16">
        <f>VLOOKUP($B227,商品マスター!$A$2:$E$21,5,FALSE)</f>
        <v>4800</v>
      </c>
      <c r="G227" s="16">
        <f t="shared" si="9"/>
        <v>3900</v>
      </c>
      <c r="H227" s="16">
        <v>1</v>
      </c>
      <c r="I227">
        <f t="shared" si="10"/>
        <v>3900</v>
      </c>
      <c r="J227">
        <f t="shared" si="11"/>
        <v>2252</v>
      </c>
    </row>
    <row r="228" spans="1:10">
      <c r="A228" s="10">
        <v>42178</v>
      </c>
      <c r="B228" s="16" t="s">
        <v>55</v>
      </c>
      <c r="C228" s="16" t="str">
        <f>VLOOKUP($B228,商品マスター!$A$2:$E$21,2,FALSE)</f>
        <v>グッドアワーエアー</v>
      </c>
      <c r="D228" s="16" t="str">
        <f>VLOOKUP($B228,商品マスター!$A$2:$E$21,3,FALSE)</f>
        <v>グッド</v>
      </c>
      <c r="E228" s="16">
        <f>VLOOKUP($B228,商品マスター!$A$2:$E$21,4,FALSE)</f>
        <v>3332</v>
      </c>
      <c r="F228" s="16">
        <f>VLOOKUP($B228,商品マスター!$A$2:$E$21,5,FALSE)</f>
        <v>6800</v>
      </c>
      <c r="G228" s="16">
        <f t="shared" si="9"/>
        <v>5600</v>
      </c>
      <c r="H228" s="16">
        <v>1</v>
      </c>
      <c r="I228">
        <f t="shared" si="10"/>
        <v>5600</v>
      </c>
      <c r="J228">
        <f t="shared" si="11"/>
        <v>3332</v>
      </c>
    </row>
    <row r="229" spans="1:10">
      <c r="A229" s="10">
        <v>42178</v>
      </c>
      <c r="B229" s="16" t="s">
        <v>44</v>
      </c>
      <c r="C229" s="16" t="str">
        <f>VLOOKUP($B229,商品マスター!$A$2:$E$21,2,FALSE)</f>
        <v>マックルスプリンター</v>
      </c>
      <c r="D229" s="16" t="str">
        <f>VLOOKUP($B229,商品マスター!$A$2:$E$21,3,FALSE)</f>
        <v>マイケル</v>
      </c>
      <c r="E229" s="16">
        <f>VLOOKUP($B229,商品マスター!$A$2:$E$21,4,FALSE)</f>
        <v>9240</v>
      </c>
      <c r="F229" s="16">
        <f>VLOOKUP($B229,商品マスター!$A$2:$E$21,5,FALSE)</f>
        <v>16800</v>
      </c>
      <c r="G229" s="16">
        <f t="shared" si="9"/>
        <v>13800</v>
      </c>
      <c r="H229" s="16">
        <v>2</v>
      </c>
      <c r="I229">
        <f t="shared" si="10"/>
        <v>27600</v>
      </c>
      <c r="J229">
        <f t="shared" si="11"/>
        <v>18480</v>
      </c>
    </row>
    <row r="230" spans="1:10">
      <c r="A230" s="10">
        <v>42178</v>
      </c>
      <c r="B230" s="16" t="s">
        <v>50</v>
      </c>
      <c r="C230" s="16" t="str">
        <f>VLOOKUP($B230,商品マスター!$A$2:$E$21,2,FALSE)</f>
        <v>マウンターオーシャン</v>
      </c>
      <c r="D230" s="16" t="str">
        <f>VLOOKUP($B230,商品マスター!$A$2:$E$21,3,FALSE)</f>
        <v>ピレネー</v>
      </c>
      <c r="E230" s="16">
        <f>VLOOKUP($B230,商品マスター!$A$2:$E$21,4,FALSE)</f>
        <v>1981</v>
      </c>
      <c r="F230" s="16">
        <f>VLOOKUP($B230,商品マスター!$A$2:$E$21,5,FALSE)</f>
        <v>3790</v>
      </c>
      <c r="G230" s="16">
        <f t="shared" si="9"/>
        <v>3100</v>
      </c>
      <c r="H230" s="16">
        <v>1</v>
      </c>
      <c r="I230">
        <f t="shared" si="10"/>
        <v>3100</v>
      </c>
      <c r="J230">
        <f t="shared" si="11"/>
        <v>1981</v>
      </c>
    </row>
    <row r="231" spans="1:10">
      <c r="A231" s="10">
        <v>42179</v>
      </c>
      <c r="B231" s="16" t="s">
        <v>16</v>
      </c>
      <c r="C231" s="16" t="str">
        <f>VLOOKUP($B231,商品マスター!$A$2:$E$21,2,FALSE)</f>
        <v>サンライズランナー</v>
      </c>
      <c r="D231" s="16" t="str">
        <f>VLOOKUP($B231,商品マスター!$A$2:$E$21,3,FALSE)</f>
        <v>サンエー</v>
      </c>
      <c r="E231" s="16">
        <f>VLOOKUP($B231,商品マスター!$A$2:$E$21,4,FALSE)</f>
        <v>3780</v>
      </c>
      <c r="F231" s="16">
        <f>VLOOKUP($B231,商品マスター!$A$2:$E$21,5,FALSE)</f>
        <v>7000</v>
      </c>
      <c r="G231" s="16">
        <f t="shared" si="9"/>
        <v>5700</v>
      </c>
      <c r="H231" s="16">
        <v>1</v>
      </c>
      <c r="I231">
        <f t="shared" si="10"/>
        <v>5700</v>
      </c>
      <c r="J231">
        <f t="shared" si="11"/>
        <v>3780</v>
      </c>
    </row>
    <row r="232" spans="1:10">
      <c r="A232" s="10">
        <v>42179</v>
      </c>
      <c r="B232" s="16" t="s">
        <v>20</v>
      </c>
      <c r="C232" s="16" t="str">
        <f>VLOOKUP($B232,商品マスター!$A$2:$E$21,2,FALSE)</f>
        <v>カールトラック</v>
      </c>
      <c r="D232" s="16" t="str">
        <f>VLOOKUP($B232,商品マスター!$A$2:$E$21,3,FALSE)</f>
        <v>クリスタル</v>
      </c>
      <c r="E232" s="16">
        <f>VLOOKUP($B232,商品マスター!$A$2:$E$21,4,FALSE)</f>
        <v>4794</v>
      </c>
      <c r="F232" s="16">
        <f>VLOOKUP($B232,商品マスター!$A$2:$E$21,5,FALSE)</f>
        <v>9600</v>
      </c>
      <c r="G232" s="16">
        <f t="shared" si="9"/>
        <v>7900</v>
      </c>
      <c r="H232" s="16">
        <v>6</v>
      </c>
      <c r="I232">
        <f t="shared" si="10"/>
        <v>47400</v>
      </c>
      <c r="J232">
        <f t="shared" si="11"/>
        <v>28764</v>
      </c>
    </row>
    <row r="233" spans="1:10">
      <c r="A233" s="10">
        <v>42179</v>
      </c>
      <c r="B233" s="16" t="s">
        <v>22</v>
      </c>
      <c r="C233" s="16" t="str">
        <f>VLOOKUP($B233,商品マスター!$A$2:$E$21,2,FALSE)</f>
        <v>カールロード</v>
      </c>
      <c r="D233" s="16" t="str">
        <f>VLOOKUP($B233,商品マスター!$A$2:$E$21,3,FALSE)</f>
        <v>クリスタル</v>
      </c>
      <c r="E233" s="16">
        <f>VLOOKUP($B233,商品マスター!$A$2:$E$21,4,FALSE)</f>
        <v>2499</v>
      </c>
      <c r="F233" s="16">
        <f>VLOOKUP($B233,商品マスター!$A$2:$E$21,5,FALSE)</f>
        <v>5100</v>
      </c>
      <c r="G233" s="16">
        <f t="shared" si="9"/>
        <v>4200</v>
      </c>
      <c r="H233" s="16">
        <v>5</v>
      </c>
      <c r="I233">
        <f t="shared" si="10"/>
        <v>21000</v>
      </c>
      <c r="J233">
        <f t="shared" si="11"/>
        <v>12495</v>
      </c>
    </row>
    <row r="234" spans="1:10">
      <c r="A234" s="10">
        <v>42179</v>
      </c>
      <c r="B234" s="16" t="s">
        <v>28</v>
      </c>
      <c r="C234" s="16" t="str">
        <f>VLOOKUP($B234,商品マスター!$A$2:$E$21,2,FALSE)</f>
        <v>プリンスマウンテン</v>
      </c>
      <c r="D234" s="16" t="str">
        <f>VLOOKUP($B234,商品マスター!$A$2:$E$21,3,FALSE)</f>
        <v>シンフォニー</v>
      </c>
      <c r="E234" s="16">
        <f>VLOOKUP($B234,商品マスター!$A$2:$E$21,4,FALSE)</f>
        <v>3908</v>
      </c>
      <c r="F234" s="16">
        <f>VLOOKUP($B234,商品マスター!$A$2:$E$21,5,FALSE)</f>
        <v>7840</v>
      </c>
      <c r="G234" s="16">
        <f t="shared" si="9"/>
        <v>6400</v>
      </c>
      <c r="H234" s="16">
        <v>2</v>
      </c>
      <c r="I234">
        <f t="shared" si="10"/>
        <v>12800</v>
      </c>
      <c r="J234">
        <f t="shared" si="11"/>
        <v>7816</v>
      </c>
    </row>
    <row r="235" spans="1:10">
      <c r="A235" s="10">
        <v>42179</v>
      </c>
      <c r="B235" s="16" t="s">
        <v>30</v>
      </c>
      <c r="C235" s="16" t="str">
        <f>VLOOKUP($B235,商品マスター!$A$2:$E$21,2,FALSE)</f>
        <v>プリンスアウトドアー</v>
      </c>
      <c r="D235" s="16" t="str">
        <f>VLOOKUP($B235,商品マスター!$A$2:$E$21,3,FALSE)</f>
        <v>シンフォニー</v>
      </c>
      <c r="E235" s="16">
        <f>VLOOKUP($B235,商品マスター!$A$2:$E$21,4,FALSE)</f>
        <v>4282</v>
      </c>
      <c r="F235" s="16">
        <f>VLOOKUP($B235,商品マスター!$A$2:$E$21,5,FALSE)</f>
        <v>8200</v>
      </c>
      <c r="G235" s="16">
        <f t="shared" si="9"/>
        <v>6700</v>
      </c>
      <c r="H235" s="16">
        <v>1</v>
      </c>
      <c r="I235">
        <f t="shared" si="10"/>
        <v>6700</v>
      </c>
      <c r="J235">
        <f t="shared" si="11"/>
        <v>4282</v>
      </c>
    </row>
    <row r="236" spans="1:10">
      <c r="A236" s="10">
        <v>42179</v>
      </c>
      <c r="B236" s="16" t="s">
        <v>34</v>
      </c>
      <c r="C236" s="16" t="str">
        <f>VLOOKUP($B236,商品マスター!$A$2:$E$21,2,FALSE)</f>
        <v>リゾルアップシューズ</v>
      </c>
      <c r="D236" s="16" t="str">
        <f>VLOOKUP($B236,商品マスター!$A$2:$E$21,3,FALSE)</f>
        <v>ビジャイ</v>
      </c>
      <c r="E236" s="16">
        <f>VLOOKUP($B236,商品マスター!$A$2:$E$21,4,FALSE)</f>
        <v>3950</v>
      </c>
      <c r="F236" s="16">
        <f>VLOOKUP($B236,商品マスター!$A$2:$E$21,5,FALSE)</f>
        <v>7900</v>
      </c>
      <c r="G236" s="16">
        <f t="shared" si="9"/>
        <v>6500</v>
      </c>
      <c r="H236" s="16">
        <v>1</v>
      </c>
      <c r="I236">
        <f t="shared" si="10"/>
        <v>6500</v>
      </c>
      <c r="J236">
        <f t="shared" si="11"/>
        <v>3950</v>
      </c>
    </row>
    <row r="237" spans="1:10">
      <c r="A237" s="10">
        <v>42179</v>
      </c>
      <c r="B237" s="16" t="s">
        <v>44</v>
      </c>
      <c r="C237" s="16" t="str">
        <f>VLOOKUP($B237,商品マスター!$A$2:$E$21,2,FALSE)</f>
        <v>マックルスプリンター</v>
      </c>
      <c r="D237" s="16" t="str">
        <f>VLOOKUP($B237,商品マスター!$A$2:$E$21,3,FALSE)</f>
        <v>マイケル</v>
      </c>
      <c r="E237" s="16">
        <f>VLOOKUP($B237,商品マスター!$A$2:$E$21,4,FALSE)</f>
        <v>9240</v>
      </c>
      <c r="F237" s="16">
        <f>VLOOKUP($B237,商品マスター!$A$2:$E$21,5,FALSE)</f>
        <v>16800</v>
      </c>
      <c r="G237" s="16">
        <f t="shared" si="9"/>
        <v>13800</v>
      </c>
      <c r="H237" s="16">
        <v>2</v>
      </c>
      <c r="I237">
        <f t="shared" si="10"/>
        <v>27600</v>
      </c>
      <c r="J237">
        <f t="shared" si="11"/>
        <v>18480</v>
      </c>
    </row>
    <row r="238" spans="1:10">
      <c r="A238" s="10">
        <v>42179</v>
      </c>
      <c r="B238" s="16" t="s">
        <v>46</v>
      </c>
      <c r="C238" s="16" t="str">
        <f>VLOOKUP($B238,商品マスター!$A$2:$E$21,2,FALSE)</f>
        <v>マックルウィング</v>
      </c>
      <c r="D238" s="16" t="str">
        <f>VLOOKUP($B238,商品マスター!$A$2:$E$21,3,FALSE)</f>
        <v>マイケル</v>
      </c>
      <c r="E238" s="16">
        <f>VLOOKUP($B238,商品マスター!$A$2:$E$21,4,FALSE)</f>
        <v>10514</v>
      </c>
      <c r="F238" s="16">
        <f>VLOOKUP($B238,商品マスター!$A$2:$E$21,5,FALSE)</f>
        <v>19480</v>
      </c>
      <c r="G238" s="16">
        <f t="shared" si="9"/>
        <v>16000</v>
      </c>
      <c r="H238" s="16">
        <v>1</v>
      </c>
      <c r="I238">
        <f t="shared" si="10"/>
        <v>16000</v>
      </c>
      <c r="J238">
        <f t="shared" si="11"/>
        <v>10514</v>
      </c>
    </row>
    <row r="239" spans="1:10">
      <c r="A239" s="10">
        <v>42179</v>
      </c>
      <c r="B239" s="16" t="s">
        <v>57</v>
      </c>
      <c r="C239" s="16" t="str">
        <f>VLOOKUP($B239,商品マスター!$A$2:$E$21,2,FALSE)</f>
        <v>マックルロードランナー</v>
      </c>
      <c r="D239" s="16" t="str">
        <f>VLOOKUP($B239,商品マスター!$A$2:$E$21,3,FALSE)</f>
        <v>マイケル</v>
      </c>
      <c r="E239" s="16">
        <f>VLOOKUP($B239,商品マスター!$A$2:$E$21,4,FALSE)</f>
        <v>5880</v>
      </c>
      <c r="F239" s="16">
        <f>VLOOKUP($B239,商品マスター!$A$2:$E$21,5,FALSE)</f>
        <v>10600</v>
      </c>
      <c r="G239" s="16">
        <f t="shared" si="9"/>
        <v>8700</v>
      </c>
      <c r="H239" s="16">
        <v>3</v>
      </c>
      <c r="I239">
        <f t="shared" si="10"/>
        <v>26100</v>
      </c>
      <c r="J239">
        <f t="shared" si="11"/>
        <v>17640</v>
      </c>
    </row>
    <row r="240" spans="1:10">
      <c r="A240" s="10">
        <v>42179</v>
      </c>
      <c r="B240" s="16" t="s">
        <v>48</v>
      </c>
      <c r="C240" s="16" t="str">
        <f>VLOOKUP($B240,商品マスター!$A$2:$E$21,2,FALSE)</f>
        <v>マウンターアズール</v>
      </c>
      <c r="D240" s="16" t="str">
        <f>VLOOKUP($B240,商品マスター!$A$2:$E$21,3,FALSE)</f>
        <v>ピレネー</v>
      </c>
      <c r="E240" s="16">
        <f>VLOOKUP($B240,商品マスター!$A$2:$E$21,4,FALSE)</f>
        <v>4489</v>
      </c>
      <c r="F240" s="16">
        <f>VLOOKUP($B240,商品マスター!$A$2:$E$21,5,FALSE)</f>
        <v>8470</v>
      </c>
      <c r="G240" s="16">
        <f t="shared" si="9"/>
        <v>6900</v>
      </c>
      <c r="H240" s="16">
        <v>1</v>
      </c>
      <c r="I240">
        <f t="shared" si="10"/>
        <v>6900</v>
      </c>
      <c r="J240">
        <f t="shared" si="11"/>
        <v>4489</v>
      </c>
    </row>
    <row r="241" spans="1:10">
      <c r="A241" s="10">
        <v>42180</v>
      </c>
      <c r="B241" s="16" t="s">
        <v>16</v>
      </c>
      <c r="C241" s="16" t="str">
        <f>VLOOKUP($B241,商品マスター!$A$2:$E$21,2,FALSE)</f>
        <v>サンライズランナー</v>
      </c>
      <c r="D241" s="16" t="str">
        <f>VLOOKUP($B241,商品マスター!$A$2:$E$21,3,FALSE)</f>
        <v>サンエー</v>
      </c>
      <c r="E241" s="16">
        <f>VLOOKUP($B241,商品マスター!$A$2:$E$21,4,FALSE)</f>
        <v>3780</v>
      </c>
      <c r="F241" s="16">
        <f>VLOOKUP($B241,商品マスター!$A$2:$E$21,5,FALSE)</f>
        <v>7000</v>
      </c>
      <c r="G241" s="16">
        <f t="shared" si="9"/>
        <v>5700</v>
      </c>
      <c r="H241" s="16">
        <v>1</v>
      </c>
      <c r="I241">
        <f t="shared" si="10"/>
        <v>5700</v>
      </c>
      <c r="J241">
        <f t="shared" si="11"/>
        <v>3780</v>
      </c>
    </row>
    <row r="242" spans="1:10">
      <c r="A242" s="10">
        <v>42180</v>
      </c>
      <c r="B242" s="16" t="s">
        <v>18</v>
      </c>
      <c r="C242" s="16" t="str">
        <f>VLOOKUP($B242,商品マスター!$A$2:$E$21,2,FALSE)</f>
        <v>サンセットランナー</v>
      </c>
      <c r="D242" s="16" t="str">
        <f>VLOOKUP($B242,商品マスター!$A$2:$E$21,3,FALSE)</f>
        <v>サンエー</v>
      </c>
      <c r="E242" s="16">
        <f>VLOOKUP($B242,商品マスター!$A$2:$E$21,4,FALSE)</f>
        <v>6615</v>
      </c>
      <c r="F242" s="16">
        <f>VLOOKUP($B242,商品マスター!$A$2:$E$21,5,FALSE)</f>
        <v>12380</v>
      </c>
      <c r="G242" s="16">
        <f t="shared" si="9"/>
        <v>10200</v>
      </c>
      <c r="H242" s="16">
        <v>6</v>
      </c>
      <c r="I242">
        <f t="shared" si="10"/>
        <v>61200</v>
      </c>
      <c r="J242">
        <f t="shared" si="11"/>
        <v>39690</v>
      </c>
    </row>
    <row r="243" spans="1:10">
      <c r="A243" s="10">
        <v>42180</v>
      </c>
      <c r="B243" s="16" t="s">
        <v>20</v>
      </c>
      <c r="C243" s="16" t="str">
        <f>VLOOKUP($B243,商品マスター!$A$2:$E$21,2,FALSE)</f>
        <v>カールトラック</v>
      </c>
      <c r="D243" s="16" t="str">
        <f>VLOOKUP($B243,商品マスター!$A$2:$E$21,3,FALSE)</f>
        <v>クリスタル</v>
      </c>
      <c r="E243" s="16">
        <f>VLOOKUP($B243,商品マスター!$A$2:$E$21,4,FALSE)</f>
        <v>4794</v>
      </c>
      <c r="F243" s="16">
        <f>VLOOKUP($B243,商品マスター!$A$2:$E$21,5,FALSE)</f>
        <v>9600</v>
      </c>
      <c r="G243" s="16">
        <f t="shared" si="9"/>
        <v>7900</v>
      </c>
      <c r="H243" s="16">
        <v>6</v>
      </c>
      <c r="I243">
        <f t="shared" si="10"/>
        <v>47400</v>
      </c>
      <c r="J243">
        <f t="shared" si="11"/>
        <v>28764</v>
      </c>
    </row>
    <row r="244" spans="1:10">
      <c r="A244" s="10">
        <v>42180</v>
      </c>
      <c r="B244" s="16" t="s">
        <v>24</v>
      </c>
      <c r="C244" s="16" t="str">
        <f>VLOOKUP($B244,商品マスター!$A$2:$E$21,2,FALSE)</f>
        <v>マルケラスシュート</v>
      </c>
      <c r="D244" s="16" t="str">
        <f>VLOOKUP($B244,商品マスター!$A$2:$E$21,3,FALSE)</f>
        <v>サワムラ</v>
      </c>
      <c r="E244" s="16">
        <f>VLOOKUP($B244,商品マスター!$A$2:$E$21,4,FALSE)</f>
        <v>14160</v>
      </c>
      <c r="F244" s="16">
        <f>VLOOKUP($B244,商品マスター!$A$2:$E$21,5,FALSE)</f>
        <v>24800</v>
      </c>
      <c r="G244" s="16">
        <f t="shared" si="9"/>
        <v>20300</v>
      </c>
      <c r="H244" s="16">
        <v>4</v>
      </c>
      <c r="I244">
        <f t="shared" si="10"/>
        <v>81200</v>
      </c>
      <c r="J244">
        <f t="shared" si="11"/>
        <v>56640</v>
      </c>
    </row>
    <row r="245" spans="1:10">
      <c r="A245" s="10">
        <v>42180</v>
      </c>
      <c r="B245" s="16" t="s">
        <v>28</v>
      </c>
      <c r="C245" s="16" t="str">
        <f>VLOOKUP($B245,商品マスター!$A$2:$E$21,2,FALSE)</f>
        <v>プリンスマウンテン</v>
      </c>
      <c r="D245" s="16" t="str">
        <f>VLOOKUP($B245,商品マスター!$A$2:$E$21,3,FALSE)</f>
        <v>シンフォニー</v>
      </c>
      <c r="E245" s="16">
        <f>VLOOKUP($B245,商品マスター!$A$2:$E$21,4,FALSE)</f>
        <v>3908</v>
      </c>
      <c r="F245" s="16">
        <f>VLOOKUP($B245,商品マスター!$A$2:$E$21,5,FALSE)</f>
        <v>7840</v>
      </c>
      <c r="G245" s="16">
        <f t="shared" si="9"/>
        <v>6400</v>
      </c>
      <c r="H245" s="16">
        <v>3</v>
      </c>
      <c r="I245">
        <f t="shared" si="10"/>
        <v>19200</v>
      </c>
      <c r="J245">
        <f t="shared" si="11"/>
        <v>11724</v>
      </c>
    </row>
    <row r="246" spans="1:10">
      <c r="A246" s="10">
        <v>42180</v>
      </c>
      <c r="B246" s="16" t="s">
        <v>30</v>
      </c>
      <c r="C246" s="16" t="str">
        <f>VLOOKUP($B246,商品マスター!$A$2:$E$21,2,FALSE)</f>
        <v>プリンスアウトドアー</v>
      </c>
      <c r="D246" s="16" t="str">
        <f>VLOOKUP($B246,商品マスター!$A$2:$E$21,3,FALSE)</f>
        <v>シンフォニー</v>
      </c>
      <c r="E246" s="16">
        <f>VLOOKUP($B246,商品マスター!$A$2:$E$21,4,FALSE)</f>
        <v>4282</v>
      </c>
      <c r="F246" s="16">
        <f>VLOOKUP($B246,商品マスター!$A$2:$E$21,5,FALSE)</f>
        <v>8200</v>
      </c>
      <c r="G246" s="16">
        <f t="shared" si="9"/>
        <v>6700</v>
      </c>
      <c r="H246" s="16">
        <v>1</v>
      </c>
      <c r="I246">
        <f t="shared" si="10"/>
        <v>6700</v>
      </c>
      <c r="J246">
        <f t="shared" si="11"/>
        <v>4282</v>
      </c>
    </row>
    <row r="247" spans="1:10">
      <c r="A247" s="10">
        <v>42180</v>
      </c>
      <c r="B247" s="16" t="s">
        <v>34</v>
      </c>
      <c r="C247" s="16" t="str">
        <f>VLOOKUP($B247,商品マスター!$A$2:$E$21,2,FALSE)</f>
        <v>リゾルアップシューズ</v>
      </c>
      <c r="D247" s="16" t="str">
        <f>VLOOKUP($B247,商品マスター!$A$2:$E$21,3,FALSE)</f>
        <v>ビジャイ</v>
      </c>
      <c r="E247" s="16">
        <f>VLOOKUP($B247,商品マスター!$A$2:$E$21,4,FALSE)</f>
        <v>3950</v>
      </c>
      <c r="F247" s="16">
        <f>VLOOKUP($B247,商品マスター!$A$2:$E$21,5,FALSE)</f>
        <v>7900</v>
      </c>
      <c r="G247" s="16">
        <f t="shared" si="9"/>
        <v>6500</v>
      </c>
      <c r="H247" s="16">
        <v>1</v>
      </c>
      <c r="I247">
        <f t="shared" si="10"/>
        <v>6500</v>
      </c>
      <c r="J247">
        <f t="shared" si="11"/>
        <v>3950</v>
      </c>
    </row>
    <row r="248" spans="1:10">
      <c r="A248" s="10">
        <v>42180</v>
      </c>
      <c r="B248" s="16" t="s">
        <v>38</v>
      </c>
      <c r="C248" s="16" t="str">
        <f>VLOOKUP($B248,商品マスター!$A$2:$E$21,2,FALSE)</f>
        <v>プライズライトランナー</v>
      </c>
      <c r="D248" s="16" t="str">
        <f>VLOOKUP($B248,商品マスター!$A$2:$E$21,3,FALSE)</f>
        <v>フォルダー</v>
      </c>
      <c r="E248" s="16">
        <f>VLOOKUP($B248,商品マスター!$A$2:$E$21,4,FALSE)</f>
        <v>3972</v>
      </c>
      <c r="F248" s="16">
        <f>VLOOKUP($B248,商品マスター!$A$2:$E$21,5,FALSE)</f>
        <v>8450</v>
      </c>
      <c r="G248" s="16">
        <f t="shared" si="9"/>
        <v>6900</v>
      </c>
      <c r="H248" s="16">
        <v>4</v>
      </c>
      <c r="I248">
        <f t="shared" si="10"/>
        <v>27600</v>
      </c>
      <c r="J248">
        <f t="shared" si="11"/>
        <v>15888</v>
      </c>
    </row>
    <row r="249" spans="1:10">
      <c r="A249" s="10">
        <v>42180</v>
      </c>
      <c r="B249" s="16" t="s">
        <v>42</v>
      </c>
      <c r="C249" s="16" t="str">
        <f>VLOOKUP($B249,商品マスター!$A$2:$E$21,2,FALSE)</f>
        <v>グッドアワースプリント</v>
      </c>
      <c r="D249" s="16" t="str">
        <f>VLOOKUP($B249,商品マスター!$A$2:$E$21,3,FALSE)</f>
        <v>グッド</v>
      </c>
      <c r="E249" s="16">
        <f>VLOOKUP($B249,商品マスター!$A$2:$E$21,4,FALSE)</f>
        <v>2718</v>
      </c>
      <c r="F249" s="16">
        <f>VLOOKUP($B249,商品マスター!$A$2:$E$21,5,FALSE)</f>
        <v>5750</v>
      </c>
      <c r="G249" s="16">
        <f t="shared" si="9"/>
        <v>4700</v>
      </c>
      <c r="H249" s="16">
        <v>4</v>
      </c>
      <c r="I249">
        <f t="shared" si="10"/>
        <v>18800</v>
      </c>
      <c r="J249">
        <f t="shared" si="11"/>
        <v>10872</v>
      </c>
    </row>
    <row r="250" spans="1:10">
      <c r="A250" s="10">
        <v>42180</v>
      </c>
      <c r="B250" s="16" t="s">
        <v>46</v>
      </c>
      <c r="C250" s="16" t="str">
        <f>VLOOKUP($B250,商品マスター!$A$2:$E$21,2,FALSE)</f>
        <v>マックルウィング</v>
      </c>
      <c r="D250" s="16" t="str">
        <f>VLOOKUP($B250,商品マスター!$A$2:$E$21,3,FALSE)</f>
        <v>マイケル</v>
      </c>
      <c r="E250" s="16">
        <f>VLOOKUP($B250,商品マスター!$A$2:$E$21,4,FALSE)</f>
        <v>10514</v>
      </c>
      <c r="F250" s="16">
        <f>VLOOKUP($B250,商品マスター!$A$2:$E$21,5,FALSE)</f>
        <v>19480</v>
      </c>
      <c r="G250" s="16">
        <f t="shared" si="9"/>
        <v>16000</v>
      </c>
      <c r="H250" s="16">
        <v>1</v>
      </c>
      <c r="I250">
        <f t="shared" si="10"/>
        <v>16000</v>
      </c>
      <c r="J250">
        <f t="shared" si="11"/>
        <v>10514</v>
      </c>
    </row>
    <row r="251" spans="1:10">
      <c r="A251" s="10">
        <v>42181</v>
      </c>
      <c r="B251" s="16" t="s">
        <v>22</v>
      </c>
      <c r="C251" s="16" t="str">
        <f>VLOOKUP($B251,商品マスター!$A$2:$E$21,2,FALSE)</f>
        <v>カールロード</v>
      </c>
      <c r="D251" s="16" t="str">
        <f>VLOOKUP($B251,商品マスター!$A$2:$E$21,3,FALSE)</f>
        <v>クリスタル</v>
      </c>
      <c r="E251" s="16">
        <f>VLOOKUP($B251,商品マスター!$A$2:$E$21,4,FALSE)</f>
        <v>2499</v>
      </c>
      <c r="F251" s="16">
        <f>VLOOKUP($B251,商品マスター!$A$2:$E$21,5,FALSE)</f>
        <v>5100</v>
      </c>
      <c r="G251" s="16">
        <f t="shared" si="9"/>
        <v>4200</v>
      </c>
      <c r="H251" s="16">
        <v>7</v>
      </c>
      <c r="I251">
        <f t="shared" si="10"/>
        <v>29400</v>
      </c>
      <c r="J251">
        <f t="shared" si="11"/>
        <v>17493</v>
      </c>
    </row>
    <row r="252" spans="1:10">
      <c r="A252" s="10">
        <v>42181</v>
      </c>
      <c r="B252" s="16" t="s">
        <v>26</v>
      </c>
      <c r="C252" s="16" t="str">
        <f>VLOOKUP($B252,商品マスター!$A$2:$E$21,2,FALSE)</f>
        <v>サワムラストライカー</v>
      </c>
      <c r="D252" s="16" t="str">
        <f>VLOOKUP($B252,商品マスター!$A$2:$E$21,3,FALSE)</f>
        <v>サワムラ</v>
      </c>
      <c r="E252" s="16">
        <f>VLOOKUP($B252,商品マスター!$A$2:$E$21,4,FALSE)</f>
        <v>13214</v>
      </c>
      <c r="F252" s="16">
        <f>VLOOKUP($B252,商品マスター!$A$2:$E$21,5,FALSE)</f>
        <v>22920</v>
      </c>
      <c r="G252" s="16">
        <f t="shared" si="9"/>
        <v>18800</v>
      </c>
      <c r="H252" s="16">
        <v>6</v>
      </c>
      <c r="I252">
        <f t="shared" si="10"/>
        <v>112800</v>
      </c>
      <c r="J252">
        <f t="shared" si="11"/>
        <v>79284</v>
      </c>
    </row>
    <row r="253" spans="1:10">
      <c r="A253" s="10">
        <v>42181</v>
      </c>
      <c r="B253" s="16" t="s">
        <v>24</v>
      </c>
      <c r="C253" s="16" t="str">
        <f>VLOOKUP($B253,商品マスター!$A$2:$E$21,2,FALSE)</f>
        <v>マルケラスシュート</v>
      </c>
      <c r="D253" s="16" t="str">
        <f>VLOOKUP($B253,商品マスター!$A$2:$E$21,3,FALSE)</f>
        <v>サワムラ</v>
      </c>
      <c r="E253" s="16">
        <f>VLOOKUP($B253,商品マスター!$A$2:$E$21,4,FALSE)</f>
        <v>14160</v>
      </c>
      <c r="F253" s="16">
        <f>VLOOKUP($B253,商品マスター!$A$2:$E$21,5,FALSE)</f>
        <v>24800</v>
      </c>
      <c r="G253" s="16">
        <f t="shared" si="9"/>
        <v>20300</v>
      </c>
      <c r="H253" s="16">
        <v>3</v>
      </c>
      <c r="I253">
        <f t="shared" si="10"/>
        <v>60900</v>
      </c>
      <c r="J253">
        <f t="shared" si="11"/>
        <v>42480</v>
      </c>
    </row>
    <row r="254" spans="1:10">
      <c r="A254" s="10">
        <v>42181</v>
      </c>
      <c r="B254" s="16" t="s">
        <v>30</v>
      </c>
      <c r="C254" s="16" t="str">
        <f>VLOOKUP($B254,商品マスター!$A$2:$E$21,2,FALSE)</f>
        <v>プリンスアウトドアー</v>
      </c>
      <c r="D254" s="16" t="str">
        <f>VLOOKUP($B254,商品マスター!$A$2:$E$21,3,FALSE)</f>
        <v>シンフォニー</v>
      </c>
      <c r="E254" s="16">
        <f>VLOOKUP($B254,商品マスター!$A$2:$E$21,4,FALSE)</f>
        <v>4282</v>
      </c>
      <c r="F254" s="16">
        <f>VLOOKUP($B254,商品マスター!$A$2:$E$21,5,FALSE)</f>
        <v>8200</v>
      </c>
      <c r="G254" s="16">
        <f t="shared" si="9"/>
        <v>6700</v>
      </c>
      <c r="H254" s="16">
        <v>3</v>
      </c>
      <c r="I254">
        <f t="shared" si="10"/>
        <v>20100</v>
      </c>
      <c r="J254">
        <f t="shared" si="11"/>
        <v>12846</v>
      </c>
    </row>
    <row r="255" spans="1:10">
      <c r="A255" s="10">
        <v>42181</v>
      </c>
      <c r="B255" s="16" t="s">
        <v>34</v>
      </c>
      <c r="C255" s="16" t="str">
        <f>VLOOKUP($B255,商品マスター!$A$2:$E$21,2,FALSE)</f>
        <v>リゾルアップシューズ</v>
      </c>
      <c r="D255" s="16" t="str">
        <f>VLOOKUP($B255,商品マスター!$A$2:$E$21,3,FALSE)</f>
        <v>ビジャイ</v>
      </c>
      <c r="E255" s="16">
        <f>VLOOKUP($B255,商品マスター!$A$2:$E$21,4,FALSE)</f>
        <v>3950</v>
      </c>
      <c r="F255" s="16">
        <f>VLOOKUP($B255,商品マスター!$A$2:$E$21,5,FALSE)</f>
        <v>7900</v>
      </c>
      <c r="G255" s="16">
        <f t="shared" si="9"/>
        <v>6500</v>
      </c>
      <c r="H255" s="16">
        <v>1</v>
      </c>
      <c r="I255">
        <f t="shared" si="10"/>
        <v>6500</v>
      </c>
      <c r="J255">
        <f t="shared" si="11"/>
        <v>3950</v>
      </c>
    </row>
    <row r="256" spans="1:10">
      <c r="A256" s="10">
        <v>42181</v>
      </c>
      <c r="B256" s="16" t="s">
        <v>36</v>
      </c>
      <c r="C256" s="16" t="str">
        <f>VLOOKUP($B256,商品マスター!$A$2:$E$21,2,FALSE)</f>
        <v>プライズアウトドア</v>
      </c>
      <c r="D256" s="16" t="str">
        <f>VLOOKUP($B256,商品マスター!$A$2:$E$21,3,FALSE)</f>
        <v>フォルダー</v>
      </c>
      <c r="E256" s="16">
        <f>VLOOKUP($B256,商品マスター!$A$2:$E$21,4,FALSE)</f>
        <v>3954</v>
      </c>
      <c r="F256" s="16">
        <f>VLOOKUP($B256,商品マスター!$A$2:$E$21,5,FALSE)</f>
        <v>8200</v>
      </c>
      <c r="G256" s="16">
        <f t="shared" si="9"/>
        <v>6700</v>
      </c>
      <c r="H256" s="16">
        <v>7</v>
      </c>
      <c r="I256">
        <f t="shared" si="10"/>
        <v>46900</v>
      </c>
      <c r="J256">
        <f t="shared" si="11"/>
        <v>27678</v>
      </c>
    </row>
    <row r="257" spans="1:10">
      <c r="A257" s="10">
        <v>42181</v>
      </c>
      <c r="B257" s="16" t="s">
        <v>38</v>
      </c>
      <c r="C257" s="16" t="str">
        <f>VLOOKUP($B257,商品マスター!$A$2:$E$21,2,FALSE)</f>
        <v>プライズライトランナー</v>
      </c>
      <c r="D257" s="16" t="str">
        <f>VLOOKUP($B257,商品マスター!$A$2:$E$21,3,FALSE)</f>
        <v>フォルダー</v>
      </c>
      <c r="E257" s="16">
        <f>VLOOKUP($B257,商品マスター!$A$2:$E$21,4,FALSE)</f>
        <v>3972</v>
      </c>
      <c r="F257" s="16">
        <f>VLOOKUP($B257,商品マスター!$A$2:$E$21,5,FALSE)</f>
        <v>8450</v>
      </c>
      <c r="G257" s="16">
        <f t="shared" si="9"/>
        <v>6900</v>
      </c>
      <c r="H257" s="16">
        <v>1</v>
      </c>
      <c r="I257">
        <f t="shared" si="10"/>
        <v>6900</v>
      </c>
      <c r="J257">
        <f t="shared" si="11"/>
        <v>3972</v>
      </c>
    </row>
    <row r="258" spans="1:10">
      <c r="A258" s="10">
        <v>42181</v>
      </c>
      <c r="B258" s="16" t="s">
        <v>42</v>
      </c>
      <c r="C258" s="16" t="str">
        <f>VLOOKUP($B258,商品マスター!$A$2:$E$21,2,FALSE)</f>
        <v>グッドアワースプリント</v>
      </c>
      <c r="D258" s="16" t="str">
        <f>VLOOKUP($B258,商品マスター!$A$2:$E$21,3,FALSE)</f>
        <v>グッド</v>
      </c>
      <c r="E258" s="16">
        <f>VLOOKUP($B258,商品マスター!$A$2:$E$21,4,FALSE)</f>
        <v>2718</v>
      </c>
      <c r="F258" s="16">
        <f>VLOOKUP($B258,商品マスター!$A$2:$E$21,5,FALSE)</f>
        <v>5750</v>
      </c>
      <c r="G258" s="16">
        <f t="shared" si="9"/>
        <v>4700</v>
      </c>
      <c r="H258" s="16">
        <v>2</v>
      </c>
      <c r="I258">
        <f t="shared" si="10"/>
        <v>9400</v>
      </c>
      <c r="J258">
        <f t="shared" si="11"/>
        <v>5436</v>
      </c>
    </row>
    <row r="259" spans="1:10">
      <c r="A259" s="10">
        <v>42181</v>
      </c>
      <c r="B259" s="16" t="s">
        <v>44</v>
      </c>
      <c r="C259" s="16" t="str">
        <f>VLOOKUP($B259,商品マスター!$A$2:$E$21,2,FALSE)</f>
        <v>マックルスプリンター</v>
      </c>
      <c r="D259" s="16" t="str">
        <f>VLOOKUP($B259,商品マスター!$A$2:$E$21,3,FALSE)</f>
        <v>マイケル</v>
      </c>
      <c r="E259" s="16">
        <f>VLOOKUP($B259,商品マスター!$A$2:$E$21,4,FALSE)</f>
        <v>9240</v>
      </c>
      <c r="F259" s="16">
        <f>VLOOKUP($B259,商品マスター!$A$2:$E$21,5,FALSE)</f>
        <v>16800</v>
      </c>
      <c r="G259" s="16">
        <f t="shared" ref="G259:G304" si="12">ROUND(F259*(1-0.18),-2)</f>
        <v>13800</v>
      </c>
      <c r="H259" s="16">
        <v>2</v>
      </c>
      <c r="I259">
        <f t="shared" ref="I259:I304" si="13">G259*H259</f>
        <v>27600</v>
      </c>
      <c r="J259">
        <f t="shared" ref="J259:J304" si="14">E259*H259</f>
        <v>18480</v>
      </c>
    </row>
    <row r="260" spans="1:10">
      <c r="A260" s="10">
        <v>42182</v>
      </c>
      <c r="B260" s="16" t="s">
        <v>16</v>
      </c>
      <c r="C260" s="16" t="str">
        <f>VLOOKUP($B260,商品マスター!$A$2:$E$21,2,FALSE)</f>
        <v>サンライズランナー</v>
      </c>
      <c r="D260" s="16" t="str">
        <f>VLOOKUP($B260,商品マスター!$A$2:$E$21,3,FALSE)</f>
        <v>サンエー</v>
      </c>
      <c r="E260" s="16">
        <f>VLOOKUP($B260,商品マスター!$A$2:$E$21,4,FALSE)</f>
        <v>3780</v>
      </c>
      <c r="F260" s="16">
        <f>VLOOKUP($B260,商品マスター!$A$2:$E$21,5,FALSE)</f>
        <v>7000</v>
      </c>
      <c r="G260" s="16">
        <f t="shared" si="12"/>
        <v>5700</v>
      </c>
      <c r="H260" s="16">
        <v>3</v>
      </c>
      <c r="I260">
        <f t="shared" si="13"/>
        <v>17100</v>
      </c>
      <c r="J260">
        <f t="shared" si="14"/>
        <v>11340</v>
      </c>
    </row>
    <row r="261" spans="1:10">
      <c r="A261" s="10">
        <v>42182</v>
      </c>
      <c r="B261" s="16" t="s">
        <v>18</v>
      </c>
      <c r="C261" s="16" t="str">
        <f>VLOOKUP($B261,商品マスター!$A$2:$E$21,2,FALSE)</f>
        <v>サンセットランナー</v>
      </c>
      <c r="D261" s="16" t="str">
        <f>VLOOKUP($B261,商品マスター!$A$2:$E$21,3,FALSE)</f>
        <v>サンエー</v>
      </c>
      <c r="E261" s="16">
        <f>VLOOKUP($B261,商品マスター!$A$2:$E$21,4,FALSE)</f>
        <v>6615</v>
      </c>
      <c r="F261" s="16">
        <f>VLOOKUP($B261,商品マスター!$A$2:$E$21,5,FALSE)</f>
        <v>12380</v>
      </c>
      <c r="G261" s="16">
        <f t="shared" si="12"/>
        <v>10200</v>
      </c>
      <c r="H261" s="16">
        <v>5</v>
      </c>
      <c r="I261">
        <f t="shared" si="13"/>
        <v>51000</v>
      </c>
      <c r="J261">
        <f t="shared" si="14"/>
        <v>33075</v>
      </c>
    </row>
    <row r="262" spans="1:10">
      <c r="A262" s="10">
        <v>42182</v>
      </c>
      <c r="B262" s="16" t="s">
        <v>20</v>
      </c>
      <c r="C262" s="16" t="str">
        <f>VLOOKUP($B262,商品マスター!$A$2:$E$21,2,FALSE)</f>
        <v>カールトラック</v>
      </c>
      <c r="D262" s="16" t="str">
        <f>VLOOKUP($B262,商品マスター!$A$2:$E$21,3,FALSE)</f>
        <v>クリスタル</v>
      </c>
      <c r="E262" s="16">
        <f>VLOOKUP($B262,商品マスター!$A$2:$E$21,4,FALSE)</f>
        <v>4794</v>
      </c>
      <c r="F262" s="16">
        <f>VLOOKUP($B262,商品マスター!$A$2:$E$21,5,FALSE)</f>
        <v>9600</v>
      </c>
      <c r="G262" s="16">
        <f t="shared" si="12"/>
        <v>7900</v>
      </c>
      <c r="H262" s="16">
        <v>5</v>
      </c>
      <c r="I262">
        <f t="shared" si="13"/>
        <v>39500</v>
      </c>
      <c r="J262">
        <f t="shared" si="14"/>
        <v>23970</v>
      </c>
    </row>
    <row r="263" spans="1:10">
      <c r="A263" s="10">
        <v>42182</v>
      </c>
      <c r="B263" s="16" t="s">
        <v>26</v>
      </c>
      <c r="C263" s="16" t="str">
        <f>VLOOKUP($B263,商品マスター!$A$2:$E$21,2,FALSE)</f>
        <v>サワムラストライカー</v>
      </c>
      <c r="D263" s="16" t="str">
        <f>VLOOKUP($B263,商品マスター!$A$2:$E$21,3,FALSE)</f>
        <v>サワムラ</v>
      </c>
      <c r="E263" s="16">
        <f>VLOOKUP($B263,商品マスター!$A$2:$E$21,4,FALSE)</f>
        <v>13214</v>
      </c>
      <c r="F263" s="16">
        <f>VLOOKUP($B263,商品マスター!$A$2:$E$21,5,FALSE)</f>
        <v>22920</v>
      </c>
      <c r="G263" s="16">
        <f t="shared" si="12"/>
        <v>18800</v>
      </c>
      <c r="H263" s="16">
        <v>4</v>
      </c>
      <c r="I263">
        <f t="shared" si="13"/>
        <v>75200</v>
      </c>
      <c r="J263">
        <f t="shared" si="14"/>
        <v>52856</v>
      </c>
    </row>
    <row r="264" spans="1:10">
      <c r="A264" s="10">
        <v>42182</v>
      </c>
      <c r="B264" s="16" t="s">
        <v>24</v>
      </c>
      <c r="C264" s="16" t="str">
        <f>VLOOKUP($B264,商品マスター!$A$2:$E$21,2,FALSE)</f>
        <v>マルケラスシュート</v>
      </c>
      <c r="D264" s="16" t="str">
        <f>VLOOKUP($B264,商品マスター!$A$2:$E$21,3,FALSE)</f>
        <v>サワムラ</v>
      </c>
      <c r="E264" s="16">
        <f>VLOOKUP($B264,商品マスター!$A$2:$E$21,4,FALSE)</f>
        <v>14160</v>
      </c>
      <c r="F264" s="16">
        <f>VLOOKUP($B264,商品マスター!$A$2:$E$21,5,FALSE)</f>
        <v>24800</v>
      </c>
      <c r="G264" s="16">
        <f t="shared" si="12"/>
        <v>20300</v>
      </c>
      <c r="H264" s="16">
        <v>6</v>
      </c>
      <c r="I264">
        <f t="shared" si="13"/>
        <v>121800</v>
      </c>
      <c r="J264">
        <f t="shared" si="14"/>
        <v>84960</v>
      </c>
    </row>
    <row r="265" spans="1:10">
      <c r="A265" s="10">
        <v>42182</v>
      </c>
      <c r="B265" s="16" t="s">
        <v>28</v>
      </c>
      <c r="C265" s="16" t="str">
        <f>VLOOKUP($B265,商品マスター!$A$2:$E$21,2,FALSE)</f>
        <v>プリンスマウンテン</v>
      </c>
      <c r="D265" s="16" t="str">
        <f>VLOOKUP($B265,商品マスター!$A$2:$E$21,3,FALSE)</f>
        <v>シンフォニー</v>
      </c>
      <c r="E265" s="16">
        <f>VLOOKUP($B265,商品マスター!$A$2:$E$21,4,FALSE)</f>
        <v>3908</v>
      </c>
      <c r="F265" s="16">
        <f>VLOOKUP($B265,商品マスター!$A$2:$E$21,5,FALSE)</f>
        <v>7840</v>
      </c>
      <c r="G265" s="16">
        <f t="shared" si="12"/>
        <v>6400</v>
      </c>
      <c r="H265" s="16">
        <v>1</v>
      </c>
      <c r="I265">
        <f t="shared" si="13"/>
        <v>6400</v>
      </c>
      <c r="J265">
        <f t="shared" si="14"/>
        <v>3908</v>
      </c>
    </row>
    <row r="266" spans="1:10">
      <c r="A266" s="10">
        <v>42182</v>
      </c>
      <c r="B266" s="16" t="s">
        <v>36</v>
      </c>
      <c r="C266" s="16" t="str">
        <f>VLOOKUP($B266,商品マスター!$A$2:$E$21,2,FALSE)</f>
        <v>プライズアウトドア</v>
      </c>
      <c r="D266" s="16" t="str">
        <f>VLOOKUP($B266,商品マスター!$A$2:$E$21,3,FALSE)</f>
        <v>フォルダー</v>
      </c>
      <c r="E266" s="16">
        <f>VLOOKUP($B266,商品マスター!$A$2:$E$21,4,FALSE)</f>
        <v>3954</v>
      </c>
      <c r="F266" s="16">
        <f>VLOOKUP($B266,商品マスター!$A$2:$E$21,5,FALSE)</f>
        <v>8200</v>
      </c>
      <c r="G266" s="16">
        <f t="shared" si="12"/>
        <v>6700</v>
      </c>
      <c r="H266" s="16">
        <v>6</v>
      </c>
      <c r="I266">
        <f t="shared" si="13"/>
        <v>40200</v>
      </c>
      <c r="J266">
        <f t="shared" si="14"/>
        <v>23724</v>
      </c>
    </row>
    <row r="267" spans="1:10">
      <c r="A267" s="10">
        <v>42182</v>
      </c>
      <c r="B267" s="16" t="s">
        <v>40</v>
      </c>
      <c r="C267" s="16" t="str">
        <f>VLOOKUP($B267,商品マスター!$A$2:$E$21,2,FALSE)</f>
        <v>グッドアワーロード</v>
      </c>
      <c r="D267" s="16" t="str">
        <f>VLOOKUP($B267,商品マスター!$A$2:$E$21,3,FALSE)</f>
        <v>グッド</v>
      </c>
      <c r="E267" s="16">
        <f>VLOOKUP($B267,商品マスター!$A$2:$E$21,4,FALSE)</f>
        <v>2252</v>
      </c>
      <c r="F267" s="16">
        <f>VLOOKUP($B267,商品マスター!$A$2:$E$21,5,FALSE)</f>
        <v>4800</v>
      </c>
      <c r="G267" s="16">
        <f t="shared" si="12"/>
        <v>3900</v>
      </c>
      <c r="H267" s="16">
        <v>1</v>
      </c>
      <c r="I267">
        <f t="shared" si="13"/>
        <v>3900</v>
      </c>
      <c r="J267">
        <f t="shared" si="14"/>
        <v>2252</v>
      </c>
    </row>
    <row r="268" spans="1:10">
      <c r="A268" s="10">
        <v>42182</v>
      </c>
      <c r="B268" s="16" t="s">
        <v>42</v>
      </c>
      <c r="C268" s="16" t="str">
        <f>VLOOKUP($B268,商品マスター!$A$2:$E$21,2,FALSE)</f>
        <v>グッドアワースプリント</v>
      </c>
      <c r="D268" s="16" t="str">
        <f>VLOOKUP($B268,商品マスター!$A$2:$E$21,3,FALSE)</f>
        <v>グッド</v>
      </c>
      <c r="E268" s="16">
        <f>VLOOKUP($B268,商品マスター!$A$2:$E$21,4,FALSE)</f>
        <v>2718</v>
      </c>
      <c r="F268" s="16">
        <f>VLOOKUP($B268,商品マスター!$A$2:$E$21,5,FALSE)</f>
        <v>5750</v>
      </c>
      <c r="G268" s="16">
        <f t="shared" si="12"/>
        <v>4700</v>
      </c>
      <c r="H268" s="16">
        <v>2</v>
      </c>
      <c r="I268">
        <f t="shared" si="13"/>
        <v>9400</v>
      </c>
      <c r="J268">
        <f t="shared" si="14"/>
        <v>5436</v>
      </c>
    </row>
    <row r="269" spans="1:10">
      <c r="A269" s="10">
        <v>42182</v>
      </c>
      <c r="B269" s="16" t="s">
        <v>46</v>
      </c>
      <c r="C269" s="16" t="str">
        <f>VLOOKUP($B269,商品マスター!$A$2:$E$21,2,FALSE)</f>
        <v>マックルウィング</v>
      </c>
      <c r="D269" s="16" t="str">
        <f>VLOOKUP($B269,商品マスター!$A$2:$E$21,3,FALSE)</f>
        <v>マイケル</v>
      </c>
      <c r="E269" s="16">
        <f>VLOOKUP($B269,商品マスター!$A$2:$E$21,4,FALSE)</f>
        <v>10514</v>
      </c>
      <c r="F269" s="16">
        <f>VLOOKUP($B269,商品マスター!$A$2:$E$21,5,FALSE)</f>
        <v>19480</v>
      </c>
      <c r="G269" s="16">
        <f t="shared" si="12"/>
        <v>16000</v>
      </c>
      <c r="H269" s="16">
        <v>1</v>
      </c>
      <c r="I269">
        <f t="shared" si="13"/>
        <v>16000</v>
      </c>
      <c r="J269">
        <f t="shared" si="14"/>
        <v>10514</v>
      </c>
    </row>
    <row r="270" spans="1:10">
      <c r="A270" s="10">
        <v>42182</v>
      </c>
      <c r="B270" s="16" t="s">
        <v>48</v>
      </c>
      <c r="C270" s="16" t="str">
        <f>VLOOKUP($B270,商品マスター!$A$2:$E$21,2,FALSE)</f>
        <v>マウンターアズール</v>
      </c>
      <c r="D270" s="16" t="str">
        <f>VLOOKUP($B270,商品マスター!$A$2:$E$21,3,FALSE)</f>
        <v>ピレネー</v>
      </c>
      <c r="E270" s="16">
        <f>VLOOKUP($B270,商品マスター!$A$2:$E$21,4,FALSE)</f>
        <v>4489</v>
      </c>
      <c r="F270" s="16">
        <f>VLOOKUP($B270,商品マスター!$A$2:$E$21,5,FALSE)</f>
        <v>8470</v>
      </c>
      <c r="G270" s="16">
        <f t="shared" si="12"/>
        <v>6900</v>
      </c>
      <c r="H270" s="16">
        <v>1</v>
      </c>
      <c r="I270">
        <f t="shared" si="13"/>
        <v>6900</v>
      </c>
      <c r="J270">
        <f t="shared" si="14"/>
        <v>4489</v>
      </c>
    </row>
    <row r="271" spans="1:10">
      <c r="A271" s="10">
        <v>42182</v>
      </c>
      <c r="B271" s="16" t="s">
        <v>50</v>
      </c>
      <c r="C271" s="16" t="str">
        <f>VLOOKUP($B271,商品マスター!$A$2:$E$21,2,FALSE)</f>
        <v>マウンターオーシャン</v>
      </c>
      <c r="D271" s="16" t="str">
        <f>VLOOKUP($B271,商品マスター!$A$2:$E$21,3,FALSE)</f>
        <v>ピレネー</v>
      </c>
      <c r="E271" s="16">
        <f>VLOOKUP($B271,商品マスター!$A$2:$E$21,4,FALSE)</f>
        <v>1981</v>
      </c>
      <c r="F271" s="16">
        <f>VLOOKUP($B271,商品マスター!$A$2:$E$21,5,FALSE)</f>
        <v>3790</v>
      </c>
      <c r="G271" s="16">
        <f t="shared" si="12"/>
        <v>3100</v>
      </c>
      <c r="H271" s="16">
        <v>1</v>
      </c>
      <c r="I271">
        <f t="shared" si="13"/>
        <v>3100</v>
      </c>
      <c r="J271">
        <f t="shared" si="14"/>
        <v>1981</v>
      </c>
    </row>
    <row r="272" spans="1:10">
      <c r="A272" s="10">
        <v>42183</v>
      </c>
      <c r="B272" s="16" t="s">
        <v>16</v>
      </c>
      <c r="C272" s="16" t="str">
        <f>VLOOKUP($B272,商品マスター!$A$2:$E$21,2,FALSE)</f>
        <v>サンライズランナー</v>
      </c>
      <c r="D272" s="16" t="str">
        <f>VLOOKUP($B272,商品マスター!$A$2:$E$21,3,FALSE)</f>
        <v>サンエー</v>
      </c>
      <c r="E272" s="16">
        <f>VLOOKUP($B272,商品マスター!$A$2:$E$21,4,FALSE)</f>
        <v>3780</v>
      </c>
      <c r="F272" s="16">
        <f>VLOOKUP($B272,商品マスター!$A$2:$E$21,5,FALSE)</f>
        <v>7000</v>
      </c>
      <c r="G272" s="16">
        <f t="shared" si="12"/>
        <v>5700</v>
      </c>
      <c r="H272" s="16">
        <v>1</v>
      </c>
      <c r="I272">
        <f t="shared" si="13"/>
        <v>5700</v>
      </c>
      <c r="J272">
        <f t="shared" si="14"/>
        <v>3780</v>
      </c>
    </row>
    <row r="273" spans="1:10">
      <c r="A273" s="10">
        <v>42183</v>
      </c>
      <c r="B273" s="16" t="s">
        <v>18</v>
      </c>
      <c r="C273" s="16" t="str">
        <f>VLOOKUP($B273,商品マスター!$A$2:$E$21,2,FALSE)</f>
        <v>サンセットランナー</v>
      </c>
      <c r="D273" s="16" t="str">
        <f>VLOOKUP($B273,商品マスター!$A$2:$E$21,3,FALSE)</f>
        <v>サンエー</v>
      </c>
      <c r="E273" s="16">
        <f>VLOOKUP($B273,商品マスター!$A$2:$E$21,4,FALSE)</f>
        <v>6615</v>
      </c>
      <c r="F273" s="16">
        <f>VLOOKUP($B273,商品マスター!$A$2:$E$21,5,FALSE)</f>
        <v>12380</v>
      </c>
      <c r="G273" s="16">
        <f t="shared" si="12"/>
        <v>10200</v>
      </c>
      <c r="H273" s="16">
        <v>7</v>
      </c>
      <c r="I273">
        <f t="shared" si="13"/>
        <v>71400</v>
      </c>
      <c r="J273">
        <f t="shared" si="14"/>
        <v>46305</v>
      </c>
    </row>
    <row r="274" spans="1:10">
      <c r="A274" s="10">
        <v>42183</v>
      </c>
      <c r="B274" s="16" t="s">
        <v>22</v>
      </c>
      <c r="C274" s="16" t="str">
        <f>VLOOKUP($B274,商品マスター!$A$2:$E$21,2,FALSE)</f>
        <v>カールロード</v>
      </c>
      <c r="D274" s="16" t="str">
        <f>VLOOKUP($B274,商品マスター!$A$2:$E$21,3,FALSE)</f>
        <v>クリスタル</v>
      </c>
      <c r="E274" s="16">
        <f>VLOOKUP($B274,商品マスター!$A$2:$E$21,4,FALSE)</f>
        <v>2499</v>
      </c>
      <c r="F274" s="16">
        <f>VLOOKUP($B274,商品マスター!$A$2:$E$21,5,FALSE)</f>
        <v>5100</v>
      </c>
      <c r="G274" s="16">
        <f t="shared" si="12"/>
        <v>4200</v>
      </c>
      <c r="H274" s="16">
        <v>6</v>
      </c>
      <c r="I274">
        <f t="shared" si="13"/>
        <v>25200</v>
      </c>
      <c r="J274">
        <f t="shared" si="14"/>
        <v>14994</v>
      </c>
    </row>
    <row r="275" spans="1:10">
      <c r="A275" s="10">
        <v>42183</v>
      </c>
      <c r="B275" s="16" t="s">
        <v>24</v>
      </c>
      <c r="C275" s="16" t="str">
        <f>VLOOKUP($B275,商品マスター!$A$2:$E$21,2,FALSE)</f>
        <v>マルケラスシュート</v>
      </c>
      <c r="D275" s="16" t="str">
        <f>VLOOKUP($B275,商品マスター!$A$2:$E$21,3,FALSE)</f>
        <v>サワムラ</v>
      </c>
      <c r="E275" s="16">
        <f>VLOOKUP($B275,商品マスター!$A$2:$E$21,4,FALSE)</f>
        <v>14160</v>
      </c>
      <c r="F275" s="16">
        <f>VLOOKUP($B275,商品マスター!$A$2:$E$21,5,FALSE)</f>
        <v>24800</v>
      </c>
      <c r="G275" s="16">
        <f t="shared" si="12"/>
        <v>20300</v>
      </c>
      <c r="H275" s="16">
        <v>7</v>
      </c>
      <c r="I275">
        <f t="shared" si="13"/>
        <v>142100</v>
      </c>
      <c r="J275">
        <f t="shared" si="14"/>
        <v>99120</v>
      </c>
    </row>
    <row r="276" spans="1:10">
      <c r="A276" s="10">
        <v>42183</v>
      </c>
      <c r="B276" s="16" t="s">
        <v>28</v>
      </c>
      <c r="C276" s="16" t="str">
        <f>VLOOKUP($B276,商品マスター!$A$2:$E$21,2,FALSE)</f>
        <v>プリンスマウンテン</v>
      </c>
      <c r="D276" s="16" t="str">
        <f>VLOOKUP($B276,商品マスター!$A$2:$E$21,3,FALSE)</f>
        <v>シンフォニー</v>
      </c>
      <c r="E276" s="16">
        <f>VLOOKUP($B276,商品マスター!$A$2:$E$21,4,FALSE)</f>
        <v>3908</v>
      </c>
      <c r="F276" s="16">
        <f>VLOOKUP($B276,商品マスター!$A$2:$E$21,5,FALSE)</f>
        <v>7840</v>
      </c>
      <c r="G276" s="16">
        <f t="shared" si="12"/>
        <v>6400</v>
      </c>
      <c r="H276" s="16">
        <v>3</v>
      </c>
      <c r="I276">
        <f t="shared" si="13"/>
        <v>19200</v>
      </c>
      <c r="J276">
        <f t="shared" si="14"/>
        <v>11724</v>
      </c>
    </row>
    <row r="277" spans="1:10">
      <c r="A277" s="10">
        <v>42183</v>
      </c>
      <c r="B277" s="16" t="s">
        <v>32</v>
      </c>
      <c r="C277" s="16" t="str">
        <f>VLOOKUP($B277,商品マスター!$A$2:$E$21,2,FALSE)</f>
        <v>プリンスフィールド</v>
      </c>
      <c r="D277" s="16" t="str">
        <f>VLOOKUP($B277,商品マスター!$A$2:$E$21,3,FALSE)</f>
        <v>シンフォニー</v>
      </c>
      <c r="E277" s="16">
        <f>VLOOKUP($B277,商品マスター!$A$2:$E$21,4,FALSE)</f>
        <v>5565</v>
      </c>
      <c r="F277" s="16">
        <f>VLOOKUP($B277,商品マスター!$A$2:$E$21,5,FALSE)</f>
        <v>9950</v>
      </c>
      <c r="G277" s="16">
        <f t="shared" si="12"/>
        <v>8200</v>
      </c>
      <c r="H277" s="16">
        <v>1</v>
      </c>
      <c r="I277">
        <f t="shared" si="13"/>
        <v>8200</v>
      </c>
      <c r="J277">
        <f t="shared" si="14"/>
        <v>5565</v>
      </c>
    </row>
    <row r="278" spans="1:10">
      <c r="A278" s="10">
        <v>42183</v>
      </c>
      <c r="B278" s="16" t="s">
        <v>34</v>
      </c>
      <c r="C278" s="16" t="str">
        <f>VLOOKUP($B278,商品マスター!$A$2:$E$21,2,FALSE)</f>
        <v>リゾルアップシューズ</v>
      </c>
      <c r="D278" s="16" t="str">
        <f>VLOOKUP($B278,商品マスター!$A$2:$E$21,3,FALSE)</f>
        <v>ビジャイ</v>
      </c>
      <c r="E278" s="16">
        <f>VLOOKUP($B278,商品マスター!$A$2:$E$21,4,FALSE)</f>
        <v>3950</v>
      </c>
      <c r="F278" s="16">
        <f>VLOOKUP($B278,商品マスター!$A$2:$E$21,5,FALSE)</f>
        <v>7900</v>
      </c>
      <c r="G278" s="16">
        <f t="shared" si="12"/>
        <v>6500</v>
      </c>
      <c r="H278" s="16">
        <v>1</v>
      </c>
      <c r="I278">
        <f t="shared" si="13"/>
        <v>6500</v>
      </c>
      <c r="J278">
        <f t="shared" si="14"/>
        <v>3950</v>
      </c>
    </row>
    <row r="279" spans="1:10">
      <c r="A279" s="10">
        <v>42183</v>
      </c>
      <c r="B279" s="16" t="s">
        <v>36</v>
      </c>
      <c r="C279" s="16" t="str">
        <f>VLOOKUP($B279,商品マスター!$A$2:$E$21,2,FALSE)</f>
        <v>プライズアウトドア</v>
      </c>
      <c r="D279" s="16" t="str">
        <f>VLOOKUP($B279,商品マスター!$A$2:$E$21,3,FALSE)</f>
        <v>フォルダー</v>
      </c>
      <c r="E279" s="16">
        <f>VLOOKUP($B279,商品マスター!$A$2:$E$21,4,FALSE)</f>
        <v>3954</v>
      </c>
      <c r="F279" s="16">
        <f>VLOOKUP($B279,商品マスター!$A$2:$E$21,5,FALSE)</f>
        <v>8200</v>
      </c>
      <c r="G279" s="16">
        <f t="shared" si="12"/>
        <v>6700</v>
      </c>
      <c r="H279" s="16">
        <v>6</v>
      </c>
      <c r="I279">
        <f t="shared" si="13"/>
        <v>40200</v>
      </c>
      <c r="J279">
        <f t="shared" si="14"/>
        <v>23724</v>
      </c>
    </row>
    <row r="280" spans="1:10">
      <c r="A280" s="10">
        <v>42183</v>
      </c>
      <c r="B280" s="16" t="s">
        <v>42</v>
      </c>
      <c r="C280" s="16" t="str">
        <f>VLOOKUP($B280,商品マスター!$A$2:$E$21,2,FALSE)</f>
        <v>グッドアワースプリント</v>
      </c>
      <c r="D280" s="16" t="str">
        <f>VLOOKUP($B280,商品マスター!$A$2:$E$21,3,FALSE)</f>
        <v>グッド</v>
      </c>
      <c r="E280" s="16">
        <f>VLOOKUP($B280,商品マスター!$A$2:$E$21,4,FALSE)</f>
        <v>2718</v>
      </c>
      <c r="F280" s="16">
        <f>VLOOKUP($B280,商品マスター!$A$2:$E$21,5,FALSE)</f>
        <v>5750</v>
      </c>
      <c r="G280" s="16">
        <f t="shared" si="12"/>
        <v>4700</v>
      </c>
      <c r="H280" s="16">
        <v>2</v>
      </c>
      <c r="I280">
        <f t="shared" si="13"/>
        <v>9400</v>
      </c>
      <c r="J280">
        <f t="shared" si="14"/>
        <v>5436</v>
      </c>
    </row>
    <row r="281" spans="1:10">
      <c r="A281" s="10">
        <v>42184</v>
      </c>
      <c r="B281" s="16" t="s">
        <v>16</v>
      </c>
      <c r="C281" s="16" t="str">
        <f>VLOOKUP($B281,商品マスター!$A$2:$E$21,2,FALSE)</f>
        <v>サンライズランナー</v>
      </c>
      <c r="D281" s="16" t="str">
        <f>VLOOKUP($B281,商品マスター!$A$2:$E$21,3,FALSE)</f>
        <v>サンエー</v>
      </c>
      <c r="E281" s="16">
        <f>VLOOKUP($B281,商品マスター!$A$2:$E$21,4,FALSE)</f>
        <v>3780</v>
      </c>
      <c r="F281" s="16">
        <f>VLOOKUP($B281,商品マスター!$A$2:$E$21,5,FALSE)</f>
        <v>7000</v>
      </c>
      <c r="G281" s="16">
        <f t="shared" si="12"/>
        <v>5700</v>
      </c>
      <c r="H281" s="16">
        <v>2</v>
      </c>
      <c r="I281">
        <f t="shared" si="13"/>
        <v>11400</v>
      </c>
      <c r="J281">
        <f t="shared" si="14"/>
        <v>7560</v>
      </c>
    </row>
    <row r="282" spans="1:10">
      <c r="A282" s="10">
        <v>42184</v>
      </c>
      <c r="B282" s="16" t="s">
        <v>18</v>
      </c>
      <c r="C282" s="16" t="str">
        <f>VLOOKUP($B282,商品マスター!$A$2:$E$21,2,FALSE)</f>
        <v>サンセットランナー</v>
      </c>
      <c r="D282" s="16" t="str">
        <f>VLOOKUP($B282,商品マスター!$A$2:$E$21,3,FALSE)</f>
        <v>サンエー</v>
      </c>
      <c r="E282" s="16">
        <f>VLOOKUP($B282,商品マスター!$A$2:$E$21,4,FALSE)</f>
        <v>6615</v>
      </c>
      <c r="F282" s="16">
        <f>VLOOKUP($B282,商品マスター!$A$2:$E$21,5,FALSE)</f>
        <v>12380</v>
      </c>
      <c r="G282" s="16">
        <f t="shared" si="12"/>
        <v>10200</v>
      </c>
      <c r="H282" s="16">
        <v>6</v>
      </c>
      <c r="I282">
        <f t="shared" si="13"/>
        <v>61200</v>
      </c>
      <c r="J282">
        <f t="shared" si="14"/>
        <v>39690</v>
      </c>
    </row>
    <row r="283" spans="1:10">
      <c r="A283" s="10">
        <v>42184</v>
      </c>
      <c r="B283" s="16" t="s">
        <v>20</v>
      </c>
      <c r="C283" s="16" t="str">
        <f>VLOOKUP($B283,商品マスター!$A$2:$E$21,2,FALSE)</f>
        <v>カールトラック</v>
      </c>
      <c r="D283" s="16" t="str">
        <f>VLOOKUP($B283,商品マスター!$A$2:$E$21,3,FALSE)</f>
        <v>クリスタル</v>
      </c>
      <c r="E283" s="16">
        <f>VLOOKUP($B283,商品マスター!$A$2:$E$21,4,FALSE)</f>
        <v>4794</v>
      </c>
      <c r="F283" s="16">
        <f>VLOOKUP($B283,商品マスター!$A$2:$E$21,5,FALSE)</f>
        <v>9600</v>
      </c>
      <c r="G283" s="16">
        <f t="shared" si="12"/>
        <v>7900</v>
      </c>
      <c r="H283" s="16">
        <v>6</v>
      </c>
      <c r="I283">
        <f t="shared" si="13"/>
        <v>47400</v>
      </c>
      <c r="J283">
        <f t="shared" si="14"/>
        <v>28764</v>
      </c>
    </row>
    <row r="284" spans="1:10">
      <c r="A284" s="10">
        <v>42184</v>
      </c>
      <c r="B284" s="16" t="s">
        <v>26</v>
      </c>
      <c r="C284" s="16" t="str">
        <f>VLOOKUP($B284,商品マスター!$A$2:$E$21,2,FALSE)</f>
        <v>サワムラストライカー</v>
      </c>
      <c r="D284" s="16" t="str">
        <f>VLOOKUP($B284,商品マスター!$A$2:$E$21,3,FALSE)</f>
        <v>サワムラ</v>
      </c>
      <c r="E284" s="16">
        <f>VLOOKUP($B284,商品マスター!$A$2:$E$21,4,FALSE)</f>
        <v>13214</v>
      </c>
      <c r="F284" s="16">
        <f>VLOOKUP($B284,商品マスター!$A$2:$E$21,5,FALSE)</f>
        <v>22920</v>
      </c>
      <c r="G284" s="16">
        <f t="shared" si="12"/>
        <v>18800</v>
      </c>
      <c r="H284" s="16">
        <v>7</v>
      </c>
      <c r="I284">
        <f t="shared" si="13"/>
        <v>131600</v>
      </c>
      <c r="J284">
        <f t="shared" si="14"/>
        <v>92498</v>
      </c>
    </row>
    <row r="285" spans="1:10">
      <c r="A285" s="10">
        <v>42184</v>
      </c>
      <c r="B285" s="16" t="s">
        <v>28</v>
      </c>
      <c r="C285" s="16" t="str">
        <f>VLOOKUP($B285,商品マスター!$A$2:$E$21,2,FALSE)</f>
        <v>プリンスマウンテン</v>
      </c>
      <c r="D285" s="16" t="str">
        <f>VLOOKUP($B285,商品マスター!$A$2:$E$21,3,FALSE)</f>
        <v>シンフォニー</v>
      </c>
      <c r="E285" s="16">
        <f>VLOOKUP($B285,商品マスター!$A$2:$E$21,4,FALSE)</f>
        <v>3908</v>
      </c>
      <c r="F285" s="16">
        <f>VLOOKUP($B285,商品マスター!$A$2:$E$21,5,FALSE)</f>
        <v>7840</v>
      </c>
      <c r="G285" s="16">
        <f t="shared" si="12"/>
        <v>6400</v>
      </c>
      <c r="H285" s="16">
        <v>4</v>
      </c>
      <c r="I285">
        <f t="shared" si="13"/>
        <v>25600</v>
      </c>
      <c r="J285">
        <f t="shared" si="14"/>
        <v>15632</v>
      </c>
    </row>
    <row r="286" spans="1:10">
      <c r="A286" s="10">
        <v>42184</v>
      </c>
      <c r="B286" s="16" t="s">
        <v>32</v>
      </c>
      <c r="C286" s="16" t="str">
        <f>VLOOKUP($B286,商品マスター!$A$2:$E$21,2,FALSE)</f>
        <v>プリンスフィールド</v>
      </c>
      <c r="D286" s="16" t="str">
        <f>VLOOKUP($B286,商品マスター!$A$2:$E$21,3,FALSE)</f>
        <v>シンフォニー</v>
      </c>
      <c r="E286" s="16">
        <f>VLOOKUP($B286,商品マスター!$A$2:$E$21,4,FALSE)</f>
        <v>5565</v>
      </c>
      <c r="F286" s="16">
        <f>VLOOKUP($B286,商品マスター!$A$2:$E$21,5,FALSE)</f>
        <v>9950</v>
      </c>
      <c r="G286" s="16">
        <f t="shared" si="12"/>
        <v>8200</v>
      </c>
      <c r="H286" s="16">
        <v>3</v>
      </c>
      <c r="I286">
        <f t="shared" si="13"/>
        <v>24600</v>
      </c>
      <c r="J286">
        <f t="shared" si="14"/>
        <v>16695</v>
      </c>
    </row>
    <row r="287" spans="1:10">
      <c r="A287" s="10">
        <v>42184</v>
      </c>
      <c r="B287" s="16" t="s">
        <v>34</v>
      </c>
      <c r="C287" s="16" t="str">
        <f>VLOOKUP($B287,商品マスター!$A$2:$E$21,2,FALSE)</f>
        <v>リゾルアップシューズ</v>
      </c>
      <c r="D287" s="16" t="str">
        <f>VLOOKUP($B287,商品マスター!$A$2:$E$21,3,FALSE)</f>
        <v>ビジャイ</v>
      </c>
      <c r="E287" s="16">
        <f>VLOOKUP($B287,商品マスター!$A$2:$E$21,4,FALSE)</f>
        <v>3950</v>
      </c>
      <c r="F287" s="16">
        <f>VLOOKUP($B287,商品マスター!$A$2:$E$21,5,FALSE)</f>
        <v>7900</v>
      </c>
      <c r="G287" s="16">
        <f t="shared" si="12"/>
        <v>6500</v>
      </c>
      <c r="H287" s="16">
        <v>1</v>
      </c>
      <c r="I287">
        <f t="shared" si="13"/>
        <v>6500</v>
      </c>
      <c r="J287">
        <f t="shared" si="14"/>
        <v>3950</v>
      </c>
    </row>
    <row r="288" spans="1:10">
      <c r="A288" s="10">
        <v>42184</v>
      </c>
      <c r="B288" s="16" t="s">
        <v>36</v>
      </c>
      <c r="C288" s="16" t="str">
        <f>VLOOKUP($B288,商品マスター!$A$2:$E$21,2,FALSE)</f>
        <v>プライズアウトドア</v>
      </c>
      <c r="D288" s="16" t="str">
        <f>VLOOKUP($B288,商品マスター!$A$2:$E$21,3,FALSE)</f>
        <v>フォルダー</v>
      </c>
      <c r="E288" s="16">
        <f>VLOOKUP($B288,商品マスター!$A$2:$E$21,4,FALSE)</f>
        <v>3954</v>
      </c>
      <c r="F288" s="16">
        <f>VLOOKUP($B288,商品マスター!$A$2:$E$21,5,FALSE)</f>
        <v>8200</v>
      </c>
      <c r="G288" s="16">
        <f t="shared" si="12"/>
        <v>6700</v>
      </c>
      <c r="H288" s="16">
        <v>5</v>
      </c>
      <c r="I288">
        <f t="shared" si="13"/>
        <v>33500</v>
      </c>
      <c r="J288">
        <f t="shared" si="14"/>
        <v>19770</v>
      </c>
    </row>
    <row r="289" spans="1:10">
      <c r="A289" s="10">
        <v>42184</v>
      </c>
      <c r="B289" s="16" t="s">
        <v>40</v>
      </c>
      <c r="C289" s="16" t="str">
        <f>VLOOKUP($B289,商品マスター!$A$2:$E$21,2,FALSE)</f>
        <v>グッドアワーロード</v>
      </c>
      <c r="D289" s="16" t="str">
        <f>VLOOKUP($B289,商品マスター!$A$2:$E$21,3,FALSE)</f>
        <v>グッド</v>
      </c>
      <c r="E289" s="16">
        <f>VLOOKUP($B289,商品マスター!$A$2:$E$21,4,FALSE)</f>
        <v>2252</v>
      </c>
      <c r="F289" s="16">
        <f>VLOOKUP($B289,商品マスター!$A$2:$E$21,5,FALSE)</f>
        <v>4800</v>
      </c>
      <c r="G289" s="16">
        <f t="shared" si="12"/>
        <v>3900</v>
      </c>
      <c r="H289" s="16">
        <v>3</v>
      </c>
      <c r="I289">
        <f t="shared" si="13"/>
        <v>11700</v>
      </c>
      <c r="J289">
        <f t="shared" si="14"/>
        <v>6756</v>
      </c>
    </row>
    <row r="290" spans="1:10">
      <c r="A290" s="10">
        <v>42184</v>
      </c>
      <c r="B290" s="16" t="s">
        <v>55</v>
      </c>
      <c r="C290" s="16" t="str">
        <f>VLOOKUP($B290,商品マスター!$A$2:$E$21,2,FALSE)</f>
        <v>グッドアワーエアー</v>
      </c>
      <c r="D290" s="16" t="str">
        <f>VLOOKUP($B290,商品マスター!$A$2:$E$21,3,FALSE)</f>
        <v>グッド</v>
      </c>
      <c r="E290" s="16">
        <f>VLOOKUP($B290,商品マスター!$A$2:$E$21,4,FALSE)</f>
        <v>3332</v>
      </c>
      <c r="F290" s="16">
        <f>VLOOKUP($B290,商品マスター!$A$2:$E$21,5,FALSE)</f>
        <v>6800</v>
      </c>
      <c r="G290" s="16">
        <f t="shared" si="12"/>
        <v>5600</v>
      </c>
      <c r="H290" s="16">
        <v>1</v>
      </c>
      <c r="I290">
        <f t="shared" si="13"/>
        <v>5600</v>
      </c>
      <c r="J290">
        <f t="shared" si="14"/>
        <v>3332</v>
      </c>
    </row>
    <row r="291" spans="1:10">
      <c r="A291" s="10">
        <v>42184</v>
      </c>
      <c r="B291" s="16" t="s">
        <v>44</v>
      </c>
      <c r="C291" s="16" t="str">
        <f>VLOOKUP($B291,商品マスター!$A$2:$E$21,2,FALSE)</f>
        <v>マックルスプリンター</v>
      </c>
      <c r="D291" s="16" t="str">
        <f>VLOOKUP($B291,商品マスター!$A$2:$E$21,3,FALSE)</f>
        <v>マイケル</v>
      </c>
      <c r="E291" s="16">
        <f>VLOOKUP($B291,商品マスター!$A$2:$E$21,4,FALSE)</f>
        <v>9240</v>
      </c>
      <c r="F291" s="16">
        <f>VLOOKUP($B291,商品マスター!$A$2:$E$21,5,FALSE)</f>
        <v>16800</v>
      </c>
      <c r="G291" s="16">
        <f t="shared" si="12"/>
        <v>13800</v>
      </c>
      <c r="H291" s="16">
        <v>1</v>
      </c>
      <c r="I291">
        <f t="shared" si="13"/>
        <v>13800</v>
      </c>
      <c r="J291">
        <f t="shared" si="14"/>
        <v>9240</v>
      </c>
    </row>
    <row r="292" spans="1:10">
      <c r="A292" s="10">
        <v>42184</v>
      </c>
      <c r="B292" s="16" t="s">
        <v>46</v>
      </c>
      <c r="C292" s="16" t="str">
        <f>VLOOKUP($B292,商品マスター!$A$2:$E$21,2,FALSE)</f>
        <v>マックルウィング</v>
      </c>
      <c r="D292" s="16" t="str">
        <f>VLOOKUP($B292,商品マスター!$A$2:$E$21,3,FALSE)</f>
        <v>マイケル</v>
      </c>
      <c r="E292" s="16">
        <f>VLOOKUP($B292,商品マスター!$A$2:$E$21,4,FALSE)</f>
        <v>10514</v>
      </c>
      <c r="F292" s="16">
        <f>VLOOKUP($B292,商品マスター!$A$2:$E$21,5,FALSE)</f>
        <v>19480</v>
      </c>
      <c r="G292" s="16">
        <f t="shared" si="12"/>
        <v>16000</v>
      </c>
      <c r="H292" s="16">
        <v>1</v>
      </c>
      <c r="I292">
        <f t="shared" si="13"/>
        <v>16000</v>
      </c>
      <c r="J292">
        <f t="shared" si="14"/>
        <v>10514</v>
      </c>
    </row>
    <row r="293" spans="1:10">
      <c r="A293" s="10">
        <v>42184</v>
      </c>
      <c r="B293" s="16" t="s">
        <v>57</v>
      </c>
      <c r="C293" s="16" t="str">
        <f>VLOOKUP($B293,商品マスター!$A$2:$E$21,2,FALSE)</f>
        <v>マックルロードランナー</v>
      </c>
      <c r="D293" s="16" t="str">
        <f>VLOOKUP($B293,商品マスター!$A$2:$E$21,3,FALSE)</f>
        <v>マイケル</v>
      </c>
      <c r="E293" s="16">
        <f>VLOOKUP($B293,商品マスター!$A$2:$E$21,4,FALSE)</f>
        <v>5880</v>
      </c>
      <c r="F293" s="16">
        <f>VLOOKUP($B293,商品マスター!$A$2:$E$21,5,FALSE)</f>
        <v>10600</v>
      </c>
      <c r="G293" s="16">
        <f t="shared" si="12"/>
        <v>8700</v>
      </c>
      <c r="H293" s="16">
        <v>2</v>
      </c>
      <c r="I293">
        <f t="shared" si="13"/>
        <v>17400</v>
      </c>
      <c r="J293">
        <f t="shared" si="14"/>
        <v>11760</v>
      </c>
    </row>
    <row r="294" spans="1:10">
      <c r="A294" s="10">
        <v>42184</v>
      </c>
      <c r="B294" s="16" t="s">
        <v>48</v>
      </c>
      <c r="C294" s="16" t="str">
        <f>VLOOKUP($B294,商品マスター!$A$2:$E$21,2,FALSE)</f>
        <v>マウンターアズール</v>
      </c>
      <c r="D294" s="16" t="str">
        <f>VLOOKUP($B294,商品マスター!$A$2:$E$21,3,FALSE)</f>
        <v>ピレネー</v>
      </c>
      <c r="E294" s="16">
        <f>VLOOKUP($B294,商品マスター!$A$2:$E$21,4,FALSE)</f>
        <v>4489</v>
      </c>
      <c r="F294" s="16">
        <f>VLOOKUP($B294,商品マスター!$A$2:$E$21,5,FALSE)</f>
        <v>8470</v>
      </c>
      <c r="G294" s="16">
        <f t="shared" si="12"/>
        <v>6900</v>
      </c>
      <c r="H294" s="16">
        <v>1</v>
      </c>
      <c r="I294">
        <f t="shared" si="13"/>
        <v>6900</v>
      </c>
      <c r="J294">
        <f t="shared" si="14"/>
        <v>4489</v>
      </c>
    </row>
    <row r="295" spans="1:10">
      <c r="A295" s="10">
        <v>42184</v>
      </c>
      <c r="B295" s="16" t="s">
        <v>50</v>
      </c>
      <c r="C295" s="16" t="str">
        <f>VLOOKUP($B295,商品マスター!$A$2:$E$21,2,FALSE)</f>
        <v>マウンターオーシャン</v>
      </c>
      <c r="D295" s="16" t="str">
        <f>VLOOKUP($B295,商品マスター!$A$2:$E$21,3,FALSE)</f>
        <v>ピレネー</v>
      </c>
      <c r="E295" s="16">
        <f>VLOOKUP($B295,商品マスター!$A$2:$E$21,4,FALSE)</f>
        <v>1981</v>
      </c>
      <c r="F295" s="16">
        <f>VLOOKUP($B295,商品マスター!$A$2:$E$21,5,FALSE)</f>
        <v>3790</v>
      </c>
      <c r="G295" s="16">
        <f t="shared" si="12"/>
        <v>3100</v>
      </c>
      <c r="H295" s="16">
        <v>1</v>
      </c>
      <c r="I295">
        <f t="shared" si="13"/>
        <v>3100</v>
      </c>
      <c r="J295">
        <f t="shared" si="14"/>
        <v>1981</v>
      </c>
    </row>
    <row r="296" spans="1:10">
      <c r="A296" s="10">
        <v>42185</v>
      </c>
      <c r="B296" s="16" t="s">
        <v>16</v>
      </c>
      <c r="C296" s="16" t="str">
        <f>VLOOKUP($B296,商品マスター!$A$2:$E$21,2,FALSE)</f>
        <v>サンライズランナー</v>
      </c>
      <c r="D296" s="16" t="str">
        <f>VLOOKUP($B296,商品マスター!$A$2:$E$21,3,FALSE)</f>
        <v>サンエー</v>
      </c>
      <c r="E296" s="16">
        <f>VLOOKUP($B296,商品マスター!$A$2:$E$21,4,FALSE)</f>
        <v>3780</v>
      </c>
      <c r="F296" s="16">
        <f>VLOOKUP($B296,商品マスター!$A$2:$E$21,5,FALSE)</f>
        <v>7000</v>
      </c>
      <c r="G296" s="16">
        <f t="shared" si="12"/>
        <v>5700</v>
      </c>
      <c r="H296" s="16">
        <v>1</v>
      </c>
      <c r="I296">
        <f t="shared" si="13"/>
        <v>5700</v>
      </c>
      <c r="J296">
        <f t="shared" si="14"/>
        <v>3780</v>
      </c>
    </row>
    <row r="297" spans="1:10">
      <c r="A297" s="10">
        <v>42185</v>
      </c>
      <c r="B297" s="16" t="s">
        <v>18</v>
      </c>
      <c r="C297" s="16" t="str">
        <f>VLOOKUP($B297,商品マスター!$A$2:$E$21,2,FALSE)</f>
        <v>サンセットランナー</v>
      </c>
      <c r="D297" s="16" t="str">
        <f>VLOOKUP($B297,商品マスター!$A$2:$E$21,3,FALSE)</f>
        <v>サンエー</v>
      </c>
      <c r="E297" s="16">
        <f>VLOOKUP($B297,商品マスター!$A$2:$E$21,4,FALSE)</f>
        <v>6615</v>
      </c>
      <c r="F297" s="16">
        <f>VLOOKUP($B297,商品マスター!$A$2:$E$21,5,FALSE)</f>
        <v>12380</v>
      </c>
      <c r="G297" s="16">
        <f t="shared" si="12"/>
        <v>10200</v>
      </c>
      <c r="H297" s="16">
        <v>7</v>
      </c>
      <c r="I297">
        <f t="shared" si="13"/>
        <v>71400</v>
      </c>
      <c r="J297">
        <f t="shared" si="14"/>
        <v>46305</v>
      </c>
    </row>
    <row r="298" spans="1:10">
      <c r="A298" s="10">
        <v>42185</v>
      </c>
      <c r="B298" s="16" t="s">
        <v>22</v>
      </c>
      <c r="C298" s="16" t="str">
        <f>VLOOKUP($B298,商品マスター!$A$2:$E$21,2,FALSE)</f>
        <v>カールロード</v>
      </c>
      <c r="D298" s="16" t="str">
        <f>VLOOKUP($B298,商品マスター!$A$2:$E$21,3,FALSE)</f>
        <v>クリスタル</v>
      </c>
      <c r="E298" s="16">
        <f>VLOOKUP($B298,商品マスター!$A$2:$E$21,4,FALSE)</f>
        <v>2499</v>
      </c>
      <c r="F298" s="16">
        <f>VLOOKUP($B298,商品マスター!$A$2:$E$21,5,FALSE)</f>
        <v>5100</v>
      </c>
      <c r="G298" s="16">
        <f t="shared" si="12"/>
        <v>4200</v>
      </c>
      <c r="H298" s="16">
        <v>9</v>
      </c>
      <c r="I298">
        <f t="shared" si="13"/>
        <v>37800</v>
      </c>
      <c r="J298">
        <f t="shared" si="14"/>
        <v>22491</v>
      </c>
    </row>
    <row r="299" spans="1:10">
      <c r="A299" s="10">
        <v>42185</v>
      </c>
      <c r="B299" s="16" t="s">
        <v>26</v>
      </c>
      <c r="C299" s="16" t="str">
        <f>VLOOKUP($B299,商品マスター!$A$2:$E$21,2,FALSE)</f>
        <v>サワムラストライカー</v>
      </c>
      <c r="D299" s="16" t="str">
        <f>VLOOKUP($B299,商品マスター!$A$2:$E$21,3,FALSE)</f>
        <v>サワムラ</v>
      </c>
      <c r="E299" s="16">
        <f>VLOOKUP($B299,商品マスター!$A$2:$E$21,4,FALSE)</f>
        <v>13214</v>
      </c>
      <c r="F299" s="16">
        <f>VLOOKUP($B299,商品マスター!$A$2:$E$21,5,FALSE)</f>
        <v>22920</v>
      </c>
      <c r="G299" s="16">
        <f t="shared" si="12"/>
        <v>18800</v>
      </c>
      <c r="H299" s="16">
        <v>4</v>
      </c>
      <c r="I299">
        <f t="shared" si="13"/>
        <v>75200</v>
      </c>
      <c r="J299">
        <f t="shared" si="14"/>
        <v>52856</v>
      </c>
    </row>
    <row r="300" spans="1:10">
      <c r="A300" s="10">
        <v>42185</v>
      </c>
      <c r="B300" s="16" t="s">
        <v>28</v>
      </c>
      <c r="C300" s="16" t="str">
        <f>VLOOKUP($B300,商品マスター!$A$2:$E$21,2,FALSE)</f>
        <v>プリンスマウンテン</v>
      </c>
      <c r="D300" s="16" t="str">
        <f>VLOOKUP($B300,商品マスター!$A$2:$E$21,3,FALSE)</f>
        <v>シンフォニー</v>
      </c>
      <c r="E300" s="16">
        <f>VLOOKUP($B300,商品マスター!$A$2:$E$21,4,FALSE)</f>
        <v>3908</v>
      </c>
      <c r="F300" s="16">
        <f>VLOOKUP($B300,商品マスター!$A$2:$E$21,5,FALSE)</f>
        <v>7840</v>
      </c>
      <c r="G300" s="16">
        <f t="shared" si="12"/>
        <v>6400</v>
      </c>
      <c r="H300" s="16">
        <v>2</v>
      </c>
      <c r="I300">
        <f t="shared" si="13"/>
        <v>12800</v>
      </c>
      <c r="J300">
        <f t="shared" si="14"/>
        <v>7816</v>
      </c>
    </row>
    <row r="301" spans="1:10">
      <c r="A301" s="10">
        <v>42185</v>
      </c>
      <c r="B301" s="16" t="s">
        <v>32</v>
      </c>
      <c r="C301" s="16" t="str">
        <f>VLOOKUP($B301,商品マスター!$A$2:$E$21,2,FALSE)</f>
        <v>プリンスフィールド</v>
      </c>
      <c r="D301" s="16" t="str">
        <f>VLOOKUP($B301,商品マスター!$A$2:$E$21,3,FALSE)</f>
        <v>シンフォニー</v>
      </c>
      <c r="E301" s="16">
        <f>VLOOKUP($B301,商品マスター!$A$2:$E$21,4,FALSE)</f>
        <v>5565</v>
      </c>
      <c r="F301" s="16">
        <f>VLOOKUP($B301,商品マスター!$A$2:$E$21,5,FALSE)</f>
        <v>9950</v>
      </c>
      <c r="G301" s="16">
        <f t="shared" si="12"/>
        <v>8200</v>
      </c>
      <c r="H301" s="16">
        <v>2</v>
      </c>
      <c r="I301">
        <f t="shared" si="13"/>
        <v>16400</v>
      </c>
      <c r="J301">
        <f t="shared" si="14"/>
        <v>11130</v>
      </c>
    </row>
    <row r="302" spans="1:10">
      <c r="A302" s="10">
        <v>42185</v>
      </c>
      <c r="B302" s="16" t="s">
        <v>34</v>
      </c>
      <c r="C302" s="16" t="str">
        <f>VLOOKUP($B302,商品マスター!$A$2:$E$21,2,FALSE)</f>
        <v>リゾルアップシューズ</v>
      </c>
      <c r="D302" s="16" t="str">
        <f>VLOOKUP($B302,商品マスター!$A$2:$E$21,3,FALSE)</f>
        <v>ビジャイ</v>
      </c>
      <c r="E302" s="16">
        <f>VLOOKUP($B302,商品マスター!$A$2:$E$21,4,FALSE)</f>
        <v>3950</v>
      </c>
      <c r="F302" s="16">
        <f>VLOOKUP($B302,商品マスター!$A$2:$E$21,5,FALSE)</f>
        <v>7900</v>
      </c>
      <c r="G302" s="16">
        <f t="shared" si="12"/>
        <v>6500</v>
      </c>
      <c r="H302" s="16">
        <v>1</v>
      </c>
      <c r="I302">
        <f t="shared" si="13"/>
        <v>6500</v>
      </c>
      <c r="J302">
        <f t="shared" si="14"/>
        <v>3950</v>
      </c>
    </row>
    <row r="303" spans="1:10">
      <c r="A303" s="10">
        <v>42185</v>
      </c>
      <c r="B303" s="16" t="s">
        <v>36</v>
      </c>
      <c r="C303" s="16" t="str">
        <f>VLOOKUP($B303,商品マスター!$A$2:$E$21,2,FALSE)</f>
        <v>プライズアウトドア</v>
      </c>
      <c r="D303" s="16" t="str">
        <f>VLOOKUP($B303,商品マスター!$A$2:$E$21,3,FALSE)</f>
        <v>フォルダー</v>
      </c>
      <c r="E303" s="16">
        <f>VLOOKUP($B303,商品マスター!$A$2:$E$21,4,FALSE)</f>
        <v>3954</v>
      </c>
      <c r="F303" s="16">
        <f>VLOOKUP($B303,商品マスター!$A$2:$E$21,5,FALSE)</f>
        <v>8200</v>
      </c>
      <c r="G303" s="16">
        <f t="shared" si="12"/>
        <v>6700</v>
      </c>
      <c r="H303" s="16">
        <v>7</v>
      </c>
      <c r="I303">
        <f t="shared" si="13"/>
        <v>46900</v>
      </c>
      <c r="J303">
        <f t="shared" si="14"/>
        <v>27678</v>
      </c>
    </row>
    <row r="304" spans="1:10">
      <c r="A304" s="10">
        <v>42185</v>
      </c>
      <c r="B304" s="16" t="s">
        <v>57</v>
      </c>
      <c r="C304" s="16" t="str">
        <f>VLOOKUP($B304,商品マスター!$A$2:$E$21,2,FALSE)</f>
        <v>マックルロードランナー</v>
      </c>
      <c r="D304" s="16" t="str">
        <f>VLOOKUP($B304,商品マスター!$A$2:$E$21,3,FALSE)</f>
        <v>マイケル</v>
      </c>
      <c r="E304" s="16">
        <f>VLOOKUP($B304,商品マスター!$A$2:$E$21,4,FALSE)</f>
        <v>5880</v>
      </c>
      <c r="F304" s="16">
        <f>VLOOKUP($B304,商品マスター!$A$2:$E$21,5,FALSE)</f>
        <v>10600</v>
      </c>
      <c r="G304" s="16">
        <f t="shared" si="12"/>
        <v>8700</v>
      </c>
      <c r="H304" s="16">
        <v>2</v>
      </c>
      <c r="I304">
        <f t="shared" si="13"/>
        <v>17400</v>
      </c>
      <c r="J304">
        <f t="shared" si="14"/>
        <v>11760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defaultRowHeight="13.5"/>
  <cols>
    <col min="1" max="1" width="9.875" bestFit="1" customWidth="1"/>
    <col min="2" max="2" width="23.625" style="2" bestFit="1" customWidth="1"/>
    <col min="3" max="3" width="11.125" style="2" bestFit="1" customWidth="1"/>
    <col min="4" max="5" width="13.125" style="2" bestFit="1" customWidth="1"/>
  </cols>
  <sheetData>
    <row r="1" spans="1:5" s="1" customFormat="1">
      <c r="A1" s="11" t="s">
        <v>52</v>
      </c>
      <c r="B1" s="4" t="s">
        <v>2</v>
      </c>
      <c r="C1" s="4" t="s">
        <v>1</v>
      </c>
      <c r="D1" s="11" t="s">
        <v>53</v>
      </c>
      <c r="E1" s="12" t="s">
        <v>54</v>
      </c>
    </row>
    <row r="2" spans="1:5">
      <c r="A2" s="7" t="s">
        <v>17</v>
      </c>
      <c r="B2" s="5" t="s">
        <v>66</v>
      </c>
      <c r="C2" s="5" t="s">
        <v>3</v>
      </c>
      <c r="D2" s="9">
        <v>3780</v>
      </c>
      <c r="E2" s="6">
        <v>7000</v>
      </c>
    </row>
    <row r="3" spans="1:5">
      <c r="A3" s="7" t="s">
        <v>19</v>
      </c>
      <c r="B3" s="7" t="s">
        <v>68</v>
      </c>
      <c r="C3" s="5" t="s">
        <v>4</v>
      </c>
      <c r="D3" s="9">
        <v>6615</v>
      </c>
      <c r="E3" s="6">
        <v>12380</v>
      </c>
    </row>
    <row r="4" spans="1:5">
      <c r="A4" s="7" t="s">
        <v>21</v>
      </c>
      <c r="B4" s="5" t="s">
        <v>70</v>
      </c>
      <c r="C4" s="7" t="s">
        <v>8</v>
      </c>
      <c r="D4" s="6">
        <v>4794</v>
      </c>
      <c r="E4" s="6">
        <v>9600</v>
      </c>
    </row>
    <row r="5" spans="1:5">
      <c r="A5" s="7" t="s">
        <v>23</v>
      </c>
      <c r="B5" s="5" t="s">
        <v>72</v>
      </c>
      <c r="C5" s="7" t="s">
        <v>8</v>
      </c>
      <c r="D5" s="6">
        <v>2499</v>
      </c>
      <c r="E5" s="6">
        <v>5100</v>
      </c>
    </row>
    <row r="6" spans="1:5">
      <c r="A6" s="7" t="s">
        <v>27</v>
      </c>
      <c r="B6" s="5" t="s">
        <v>86</v>
      </c>
      <c r="C6" s="7" t="s">
        <v>5</v>
      </c>
      <c r="D6" s="6">
        <v>13214</v>
      </c>
      <c r="E6" s="6">
        <v>22920</v>
      </c>
    </row>
    <row r="7" spans="1:5">
      <c r="A7" s="7" t="s">
        <v>25</v>
      </c>
      <c r="B7" s="5" t="s">
        <v>74</v>
      </c>
      <c r="C7" s="7" t="s">
        <v>5</v>
      </c>
      <c r="D7" s="6">
        <v>14160</v>
      </c>
      <c r="E7" s="6">
        <v>24800</v>
      </c>
    </row>
    <row r="8" spans="1:5">
      <c r="A8" s="7" t="s">
        <v>29</v>
      </c>
      <c r="B8" s="5" t="s">
        <v>75</v>
      </c>
      <c r="C8" s="7" t="s">
        <v>6</v>
      </c>
      <c r="D8" s="6">
        <v>3908</v>
      </c>
      <c r="E8" s="6">
        <v>7840</v>
      </c>
    </row>
    <row r="9" spans="1:5">
      <c r="A9" s="7" t="s">
        <v>31</v>
      </c>
      <c r="B9" s="5" t="s">
        <v>88</v>
      </c>
      <c r="C9" s="7" t="s">
        <v>6</v>
      </c>
      <c r="D9" s="6">
        <v>4282</v>
      </c>
      <c r="E9" s="6">
        <v>8200</v>
      </c>
    </row>
    <row r="10" spans="1:5">
      <c r="A10" s="7" t="s">
        <v>33</v>
      </c>
      <c r="B10" s="5" t="s">
        <v>76</v>
      </c>
      <c r="C10" s="7" t="s">
        <v>7</v>
      </c>
      <c r="D10" s="6">
        <v>5565</v>
      </c>
      <c r="E10" s="6">
        <v>9950</v>
      </c>
    </row>
    <row r="11" spans="1:5">
      <c r="A11" s="7" t="s">
        <v>35</v>
      </c>
      <c r="B11" s="5" t="s">
        <v>77</v>
      </c>
      <c r="C11" s="7" t="s">
        <v>9</v>
      </c>
      <c r="D11" s="6">
        <v>3950</v>
      </c>
      <c r="E11" s="6">
        <v>7900</v>
      </c>
    </row>
    <row r="12" spans="1:5">
      <c r="A12" s="7" t="s">
        <v>37</v>
      </c>
      <c r="B12" s="5" t="s">
        <v>87</v>
      </c>
      <c r="C12" s="7" t="s">
        <v>10</v>
      </c>
      <c r="D12" s="6">
        <v>3954</v>
      </c>
      <c r="E12" s="6">
        <v>8200</v>
      </c>
    </row>
    <row r="13" spans="1:5">
      <c r="A13" s="7" t="s">
        <v>39</v>
      </c>
      <c r="B13" s="5" t="s">
        <v>78</v>
      </c>
      <c r="C13" s="7" t="s">
        <v>10</v>
      </c>
      <c r="D13" s="6">
        <v>3972</v>
      </c>
      <c r="E13" s="6">
        <v>8450</v>
      </c>
    </row>
    <row r="14" spans="1:5">
      <c r="A14" s="7" t="s">
        <v>41</v>
      </c>
      <c r="B14" s="5" t="s">
        <v>89</v>
      </c>
      <c r="C14" s="5" t="s">
        <v>11</v>
      </c>
      <c r="D14" s="9">
        <v>2252</v>
      </c>
      <c r="E14" s="6">
        <v>4800</v>
      </c>
    </row>
    <row r="15" spans="1:5">
      <c r="A15" s="7" t="s">
        <v>43</v>
      </c>
      <c r="B15" s="5" t="s">
        <v>79</v>
      </c>
      <c r="C15" s="5" t="s">
        <v>11</v>
      </c>
      <c r="D15" s="9">
        <v>2718</v>
      </c>
      <c r="E15" s="6">
        <v>5750</v>
      </c>
    </row>
    <row r="16" spans="1:5">
      <c r="A16" s="7" t="s">
        <v>56</v>
      </c>
      <c r="B16" s="5" t="s">
        <v>80</v>
      </c>
      <c r="C16" s="5" t="s">
        <v>11</v>
      </c>
      <c r="D16" s="9">
        <v>3332</v>
      </c>
      <c r="E16" s="6">
        <v>6800</v>
      </c>
    </row>
    <row r="17" spans="1:5">
      <c r="A17" s="7" t="s">
        <v>45</v>
      </c>
      <c r="B17" s="5" t="s">
        <v>81</v>
      </c>
      <c r="C17" s="5" t="s">
        <v>12</v>
      </c>
      <c r="D17" s="9">
        <v>9240</v>
      </c>
      <c r="E17" s="6">
        <v>16800</v>
      </c>
    </row>
    <row r="18" spans="1:5">
      <c r="A18" s="7" t="s">
        <v>47</v>
      </c>
      <c r="B18" s="5" t="s">
        <v>82</v>
      </c>
      <c r="C18" s="5" t="s">
        <v>12</v>
      </c>
      <c r="D18" s="9">
        <v>10514</v>
      </c>
      <c r="E18" s="6">
        <v>19480</v>
      </c>
    </row>
    <row r="19" spans="1:5">
      <c r="A19" s="7" t="s">
        <v>58</v>
      </c>
      <c r="B19" s="5" t="s">
        <v>83</v>
      </c>
      <c r="C19" s="5" t="s">
        <v>12</v>
      </c>
      <c r="D19" s="9">
        <v>5880</v>
      </c>
      <c r="E19" s="6">
        <v>10600</v>
      </c>
    </row>
    <row r="20" spans="1:5">
      <c r="A20" s="7" t="s">
        <v>49</v>
      </c>
      <c r="B20" s="5" t="s">
        <v>84</v>
      </c>
      <c r="C20" s="7" t="s">
        <v>13</v>
      </c>
      <c r="D20" s="6">
        <v>4489</v>
      </c>
      <c r="E20" s="6">
        <v>8470</v>
      </c>
    </row>
    <row r="21" spans="1:5">
      <c r="A21" s="7" t="s">
        <v>51</v>
      </c>
      <c r="B21" s="5" t="s">
        <v>85</v>
      </c>
      <c r="C21" s="7" t="s">
        <v>14</v>
      </c>
      <c r="D21" s="6">
        <v>1981</v>
      </c>
      <c r="E21" s="6">
        <v>3790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3.5"/>
  <cols>
    <col min="1" max="1" width="16.625" style="2" customWidth="1"/>
    <col min="2" max="2" width="13.125" style="2" customWidth="1"/>
  </cols>
  <sheetData>
    <row r="1" spans="1:2" s="3" customFormat="1">
      <c r="A1" s="11" t="s">
        <v>1</v>
      </c>
      <c r="B1" s="8" t="s">
        <v>90</v>
      </c>
    </row>
    <row r="2" spans="1:2">
      <c r="A2" s="7" t="s">
        <v>5</v>
      </c>
      <c r="B2" s="6">
        <v>2434020</v>
      </c>
    </row>
    <row r="3" spans="1:2">
      <c r="A3" s="7" t="s">
        <v>8</v>
      </c>
      <c r="B3" s="6">
        <v>1517750</v>
      </c>
    </row>
    <row r="4" spans="1:2">
      <c r="A4" s="5" t="s">
        <v>3</v>
      </c>
      <c r="B4" s="6">
        <v>1158580</v>
      </c>
    </row>
    <row r="5" spans="1:2">
      <c r="A5" s="7" t="s">
        <v>10</v>
      </c>
      <c r="B5" s="6">
        <v>1084860</v>
      </c>
    </row>
    <row r="6" spans="1:2">
      <c r="A6" s="7" t="s">
        <v>6</v>
      </c>
      <c r="B6" s="6">
        <v>695030</v>
      </c>
    </row>
    <row r="7" spans="1:2">
      <c r="A7" s="5" t="s">
        <v>12</v>
      </c>
      <c r="B7" s="6">
        <v>534410</v>
      </c>
    </row>
    <row r="8" spans="1:2">
      <c r="A8" s="5" t="s">
        <v>11</v>
      </c>
      <c r="B8" s="6">
        <v>355650</v>
      </c>
    </row>
    <row r="9" spans="1:2">
      <c r="A9" s="7" t="s">
        <v>9</v>
      </c>
      <c r="B9" s="6">
        <v>153510</v>
      </c>
    </row>
    <row r="10" spans="1:2">
      <c r="A10" s="7" t="s">
        <v>13</v>
      </c>
      <c r="B10" s="6">
        <v>133970</v>
      </c>
    </row>
    <row r="11" spans="1:2">
      <c r="A11" s="8" t="s">
        <v>62</v>
      </c>
      <c r="B11" s="14">
        <f>SUM(B2:B10)</f>
        <v>8067780</v>
      </c>
    </row>
  </sheetData>
  <sortState ref="A2:B10">
    <sortCondition descending="1" ref="B2:B10"/>
  </sortState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各シートについて</vt:lpstr>
      <vt:lpstr>Sheet1</vt:lpstr>
      <vt:lpstr>Sheet2</vt:lpstr>
      <vt:lpstr>2015年６月実績</vt:lpstr>
      <vt:lpstr>商品マスター</vt:lpstr>
      <vt:lpstr>2014年6月売上集計</vt:lpstr>
    </vt:vector>
  </TitlesOfParts>
  <Manager/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FOM出版</dc:creator>
  <cp:keywords/>
  <dc:description/>
  <cp:lastModifiedBy>FOM出版</cp:lastModifiedBy>
  <cp:revision>1</cp:revision>
  <dcterms:created xsi:type="dcterms:W3CDTF">2015-09-11T04:27:02Z</dcterms:created>
  <dcterms:modified xsi:type="dcterms:W3CDTF">2015-10-23T01:30:48Z</dcterms:modified>
</cp:coreProperties>
</file>