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.fomtkss090\Documents\日商PC データ活用3級 Excel2013\模擬試験（完成）\"/>
    </mc:Choice>
  </mc:AlternateContent>
  <bookViews>
    <workbookView xWindow="0" yWindow="0" windowWidth="15360" windowHeight="7770"/>
  </bookViews>
  <sheets>
    <sheet name="注文データ" sheetId="1" r:id="rId1"/>
    <sheet name="取引先別集計" sheetId="2" r:id="rId2"/>
    <sheet name="取引先別分析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E77" i="1"/>
  <c r="F65" i="1"/>
  <c r="E65" i="1"/>
  <c r="F49" i="1"/>
  <c r="E49" i="1"/>
  <c r="F45" i="1"/>
  <c r="E45" i="1"/>
  <c r="F35" i="1"/>
  <c r="E35" i="1"/>
  <c r="F20" i="1"/>
  <c r="E20" i="1"/>
  <c r="F10" i="1"/>
  <c r="E10" i="1"/>
  <c r="F4" i="1"/>
  <c r="F78" i="1" s="1"/>
  <c r="E4" i="1"/>
  <c r="E78" i="1" l="1"/>
  <c r="D3" i="3"/>
  <c r="D4" i="3" s="1"/>
  <c r="C4" i="3"/>
  <c r="C5" i="3"/>
  <c r="C6" i="3"/>
  <c r="C7" i="3"/>
  <c r="C8" i="3"/>
  <c r="C9" i="3"/>
  <c r="C10" i="3"/>
  <c r="C11" i="3"/>
  <c r="C3" i="3"/>
  <c r="E4" i="3" l="1"/>
  <c r="D5" i="3"/>
  <c r="E3" i="3"/>
  <c r="E5" i="3" l="1"/>
  <c r="D6" i="3"/>
  <c r="D7" i="3" l="1"/>
  <c r="E6" i="3"/>
  <c r="D8" i="3" l="1"/>
  <c r="E7" i="3"/>
  <c r="D9" i="3" l="1"/>
  <c r="E8" i="3"/>
  <c r="D10" i="3" l="1"/>
  <c r="E10" i="3" s="1"/>
  <c r="E9" i="3"/>
</calcChain>
</file>

<file path=xl/sharedStrings.xml><?xml version="1.0" encoding="utf-8"?>
<sst xmlns="http://schemas.openxmlformats.org/spreadsheetml/2006/main" count="179" uniqueCount="50">
  <si>
    <t>取引先名</t>
    <rPh sb="0" eb="2">
      <t>トリヒキ</t>
    </rPh>
    <rPh sb="2" eb="3">
      <t>サキ</t>
    </rPh>
    <rPh sb="3" eb="4">
      <t>メイ</t>
    </rPh>
    <phoneticPr fontId="2"/>
  </si>
  <si>
    <t>金額（円）</t>
    <rPh sb="0" eb="2">
      <t>キンガク</t>
    </rPh>
    <rPh sb="3" eb="4">
      <t>エン</t>
    </rPh>
    <phoneticPr fontId="2"/>
  </si>
  <si>
    <t>ファインスポーツ</t>
  </si>
  <si>
    <t>FA112</t>
  </si>
  <si>
    <t>古越商店</t>
  </si>
  <si>
    <t>YY555</t>
  </si>
  <si>
    <t>川端スポーツ本店</t>
  </si>
  <si>
    <t>YA311</t>
  </si>
  <si>
    <t>FB350</t>
  </si>
  <si>
    <t>吉田スポーツ</t>
  </si>
  <si>
    <t>TC420</t>
  </si>
  <si>
    <t>川端スポーツ港南店</t>
  </si>
  <si>
    <t>第一百貨店</t>
  </si>
  <si>
    <t>桜井野球堂</t>
  </si>
  <si>
    <t>TD118</t>
  </si>
  <si>
    <t>TT220</t>
  </si>
  <si>
    <t>YB205</t>
  </si>
  <si>
    <t>FA250</t>
  </si>
  <si>
    <t>ホームラン商店</t>
  </si>
  <si>
    <t>TA701</t>
  </si>
  <si>
    <t>構成比（％）</t>
    <rPh sb="0" eb="3">
      <t>コウセイヒ</t>
    </rPh>
    <phoneticPr fontId="2"/>
  </si>
  <si>
    <t>構成比率累計（％）</t>
    <rPh sb="0" eb="2">
      <t>コウセイ</t>
    </rPh>
    <rPh sb="2" eb="4">
      <t>ヒリツ</t>
    </rPh>
    <rPh sb="4" eb="6">
      <t>ルイケイ</t>
    </rPh>
    <phoneticPr fontId="2"/>
  </si>
  <si>
    <t>ランク</t>
    <phoneticPr fontId="2"/>
  </si>
  <si>
    <t>注文日</t>
    <rPh sb="0" eb="2">
      <t>チュウモン</t>
    </rPh>
    <rPh sb="2" eb="3">
      <t>ビ</t>
    </rPh>
    <phoneticPr fontId="3"/>
  </si>
  <si>
    <t>取引先名</t>
    <rPh sb="0" eb="2">
      <t>トリヒキ</t>
    </rPh>
    <rPh sb="2" eb="3">
      <t>サキ</t>
    </rPh>
    <rPh sb="3" eb="4">
      <t>メイ</t>
    </rPh>
    <phoneticPr fontId="3"/>
  </si>
  <si>
    <t>商品コード</t>
    <rPh sb="0" eb="2">
      <t>ショウヒン</t>
    </rPh>
    <phoneticPr fontId="3"/>
  </si>
  <si>
    <t>単価（円）</t>
    <rPh sb="0" eb="2">
      <t>タンカ</t>
    </rPh>
    <rPh sb="3" eb="4">
      <t>エン</t>
    </rPh>
    <phoneticPr fontId="3"/>
  </si>
  <si>
    <t>数量</t>
    <rPh sb="0" eb="2">
      <t>スウリョウ</t>
    </rPh>
    <phoneticPr fontId="3"/>
  </si>
  <si>
    <t>金額（円）</t>
    <rPh sb="0" eb="2">
      <t>キンガク</t>
    </rPh>
    <rPh sb="3" eb="4">
      <t>エン</t>
    </rPh>
    <phoneticPr fontId="3"/>
  </si>
  <si>
    <t>ファインスポーツ</t>
    <phoneticPr fontId="1"/>
  </si>
  <si>
    <t>ホームラン商店</t>
    <rPh sb="5" eb="7">
      <t>ショウテン</t>
    </rPh>
    <phoneticPr fontId="3"/>
  </si>
  <si>
    <t>吉田スポーツ</t>
    <rPh sb="0" eb="2">
      <t>ヨシダ</t>
    </rPh>
    <phoneticPr fontId="3"/>
  </si>
  <si>
    <t>古越商店</t>
    <rPh sb="0" eb="2">
      <t>フルコシ</t>
    </rPh>
    <rPh sb="2" eb="4">
      <t>ショウテン</t>
    </rPh>
    <phoneticPr fontId="3"/>
  </si>
  <si>
    <t>桜井野球堂</t>
    <rPh sb="0" eb="2">
      <t>サクライ</t>
    </rPh>
    <rPh sb="2" eb="4">
      <t>ヤキュウ</t>
    </rPh>
    <rPh sb="4" eb="5">
      <t>ドウ</t>
    </rPh>
    <phoneticPr fontId="3"/>
  </si>
  <si>
    <t>川端スポーツ港南店</t>
    <rPh sb="0" eb="2">
      <t>カワバタ</t>
    </rPh>
    <rPh sb="6" eb="9">
      <t>コウナンテン</t>
    </rPh>
    <phoneticPr fontId="3"/>
  </si>
  <si>
    <t>川端スポーツ本店</t>
    <rPh sb="0" eb="2">
      <t>カワバタ</t>
    </rPh>
    <rPh sb="6" eb="8">
      <t>ホンテン</t>
    </rPh>
    <phoneticPr fontId="3"/>
  </si>
  <si>
    <t>第一百貨店</t>
    <rPh sb="0" eb="2">
      <t>ダイイチ</t>
    </rPh>
    <rPh sb="2" eb="4">
      <t>ヒャッカ</t>
    </rPh>
    <rPh sb="4" eb="5">
      <t>テン</t>
    </rPh>
    <phoneticPr fontId="3"/>
  </si>
  <si>
    <t>総計</t>
    <rPh sb="0" eb="2">
      <t>ソウケイ</t>
    </rPh>
    <phoneticPr fontId="3"/>
  </si>
  <si>
    <t>取引先別ランク分析</t>
    <rPh sb="0" eb="2">
      <t>トリヒキ</t>
    </rPh>
    <rPh sb="2" eb="3">
      <t>サキ</t>
    </rPh>
    <rPh sb="3" eb="4">
      <t>ベツ</t>
    </rPh>
    <rPh sb="7" eb="9">
      <t>ブンセキ</t>
    </rPh>
    <phoneticPr fontId="3"/>
  </si>
  <si>
    <t>ファインスポーツ 集計</t>
  </si>
  <si>
    <t>ホームラン商店 集計</t>
  </si>
  <si>
    <t>吉田スポーツ 集計</t>
  </si>
  <si>
    <t>古越商店 集計</t>
  </si>
  <si>
    <t>桜井野球堂 集計</t>
  </si>
  <si>
    <t>川端スポーツ港南店 集計</t>
  </si>
  <si>
    <t>川端スポーツ本店 集計</t>
  </si>
  <si>
    <t>第一百貨店 集計</t>
  </si>
  <si>
    <t>総計</t>
  </si>
  <si>
    <t>取引先別注文集計</t>
    <rPh sb="0" eb="2">
      <t>トリヒキ</t>
    </rPh>
    <rPh sb="2" eb="3">
      <t>サキ</t>
    </rPh>
    <rPh sb="3" eb="4">
      <t>ベツ</t>
    </rPh>
    <rPh sb="4" eb="6">
      <t>チュウモン</t>
    </rPh>
    <rPh sb="6" eb="8">
      <t>シュウケイ</t>
    </rPh>
    <phoneticPr fontId="1"/>
  </si>
  <si>
    <t>ファインスポーツ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</si>
</sst>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5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38" fontId="0" fillId="0" borderId="1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38" fontId="0" fillId="0" borderId="0" xfId="1" applyFont="1" applyBorder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取引先別ランク分析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取引先別分析!$B$2</c:f>
              <c:strCache>
                <c:ptCount val="1"/>
                <c:pt idx="0">
                  <c:v>金額（円）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取引先別分析!$A$3:$A$10</c:f>
              <c:strCache>
                <c:ptCount val="8"/>
                <c:pt idx="0">
                  <c:v>川端スポーツ本店</c:v>
                </c:pt>
                <c:pt idx="1">
                  <c:v>古越商店</c:v>
                </c:pt>
                <c:pt idx="2">
                  <c:v>第一百貨店</c:v>
                </c:pt>
                <c:pt idx="3">
                  <c:v>吉田スポーツ</c:v>
                </c:pt>
                <c:pt idx="4">
                  <c:v>桜井野球堂</c:v>
                </c:pt>
                <c:pt idx="5">
                  <c:v>ホームラン商店</c:v>
                </c:pt>
                <c:pt idx="6">
                  <c:v>川端スポーツ港南店</c:v>
                </c:pt>
                <c:pt idx="7">
                  <c:v>ファインスポーツ</c:v>
                </c:pt>
              </c:strCache>
            </c:strRef>
          </c:cat>
          <c:val>
            <c:numRef>
              <c:f>取引先別分析!$B$3:$B$10</c:f>
              <c:numCache>
                <c:formatCode>#,##0_);[Red]\(#,##0\)</c:formatCode>
                <c:ptCount val="8"/>
                <c:pt idx="0">
                  <c:v>1000370</c:v>
                </c:pt>
                <c:pt idx="1">
                  <c:v>858280</c:v>
                </c:pt>
                <c:pt idx="2">
                  <c:v>131520</c:v>
                </c:pt>
                <c:pt idx="3">
                  <c:v>120810</c:v>
                </c:pt>
                <c:pt idx="4">
                  <c:v>98010</c:v>
                </c:pt>
                <c:pt idx="5">
                  <c:v>64530</c:v>
                </c:pt>
                <c:pt idx="6">
                  <c:v>33620</c:v>
                </c:pt>
                <c:pt idx="7">
                  <c:v>27540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7764832"/>
        <c:axId val="1787764288"/>
      </c:barChart>
      <c:lineChart>
        <c:grouping val="standard"/>
        <c:varyColors val="0"/>
        <c:ser>
          <c:idx val="1"/>
          <c:order val="1"/>
          <c:tx>
            <c:strRef>
              <c:f>取引先別分析!$D$2</c:f>
              <c:strCache>
                <c:ptCount val="1"/>
                <c:pt idx="0">
                  <c:v>構成比率累計（％）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取引先別分析!$A$3:$A$10</c:f>
              <c:strCache>
                <c:ptCount val="8"/>
                <c:pt idx="0">
                  <c:v>川端スポーツ本店</c:v>
                </c:pt>
                <c:pt idx="1">
                  <c:v>古越商店</c:v>
                </c:pt>
                <c:pt idx="2">
                  <c:v>第一百貨店</c:v>
                </c:pt>
                <c:pt idx="3">
                  <c:v>吉田スポーツ</c:v>
                </c:pt>
                <c:pt idx="4">
                  <c:v>桜井野球堂</c:v>
                </c:pt>
                <c:pt idx="5">
                  <c:v>ホームラン商店</c:v>
                </c:pt>
                <c:pt idx="6">
                  <c:v>川端スポーツ港南店</c:v>
                </c:pt>
                <c:pt idx="7">
                  <c:v>ファインスポーツ</c:v>
                </c:pt>
              </c:strCache>
            </c:strRef>
          </c:cat>
          <c:val>
            <c:numRef>
              <c:f>取引先別分析!$D$3:$D$10</c:f>
              <c:numCache>
                <c:formatCode>0.0_ </c:formatCode>
                <c:ptCount val="8"/>
                <c:pt idx="0">
                  <c:v>42.848270426782257</c:v>
                </c:pt>
                <c:pt idx="1">
                  <c:v>79.610481950417181</c:v>
                </c:pt>
                <c:pt idx="2">
                  <c:v>85.243802148474302</c:v>
                </c:pt>
                <c:pt idx="3">
                  <c:v>90.418387102300954</c:v>
                </c:pt>
                <c:pt idx="4">
                  <c:v>94.616392824712591</c:v>
                </c:pt>
                <c:pt idx="5">
                  <c:v>97.380369044151664</c:v>
                </c:pt>
                <c:pt idx="6">
                  <c:v>98.820395086264497</c:v>
                </c:pt>
                <c:pt idx="7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769184"/>
        <c:axId val="1787759936"/>
      </c:lineChart>
      <c:catAx>
        <c:axId val="178776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7764288"/>
        <c:crosses val="autoZero"/>
        <c:auto val="1"/>
        <c:lblAlgn val="ctr"/>
        <c:lblOffset val="100"/>
        <c:noMultiLvlLbl val="0"/>
      </c:catAx>
      <c:valAx>
        <c:axId val="17877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7764832"/>
        <c:crosses val="autoZero"/>
        <c:crossBetween val="between"/>
      </c:valAx>
      <c:valAx>
        <c:axId val="1787759936"/>
        <c:scaling>
          <c:orientation val="minMax"/>
          <c:max val="100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7769184"/>
        <c:crosses val="max"/>
        <c:crossBetween val="between"/>
      </c:valAx>
      <c:catAx>
        <c:axId val="1787769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87759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4</xdr:col>
      <xdr:colOff>657224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workbookViewId="0"/>
  </sheetViews>
  <sheetFormatPr defaultRowHeight="13.5" outlineLevelRow="2" x14ac:dyDescent="0.15"/>
  <cols>
    <col min="1" max="1" width="11.625" customWidth="1"/>
    <col min="2" max="2" width="21.625" customWidth="1"/>
    <col min="3" max="3" width="10.625" customWidth="1"/>
    <col min="4" max="5" width="8.625" customWidth="1"/>
    <col min="6" max="6" width="10.625" customWidth="1"/>
  </cols>
  <sheetData>
    <row r="1" spans="1:6" x14ac:dyDescent="0.15">
      <c r="A1" s="1" t="s">
        <v>23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hidden="1" outlineLevel="2" x14ac:dyDescent="0.15">
      <c r="A2" s="6">
        <v>42095</v>
      </c>
      <c r="B2" s="2" t="s">
        <v>2</v>
      </c>
      <c r="C2" s="2" t="s">
        <v>3</v>
      </c>
      <c r="D2" s="11">
        <v>6420</v>
      </c>
      <c r="E2" s="2">
        <v>2</v>
      </c>
      <c r="F2" s="11">
        <v>12840</v>
      </c>
    </row>
    <row r="3" spans="1:6" hidden="1" outlineLevel="2" x14ac:dyDescent="0.15">
      <c r="A3" s="6">
        <v>42149</v>
      </c>
      <c r="B3" s="2" t="s">
        <v>2</v>
      </c>
      <c r="C3" s="2" t="s">
        <v>17</v>
      </c>
      <c r="D3" s="11">
        <v>7350</v>
      </c>
      <c r="E3" s="2">
        <v>2</v>
      </c>
      <c r="F3" s="11">
        <v>14700</v>
      </c>
    </row>
    <row r="4" spans="1:6" outlineLevel="1" collapsed="1" x14ac:dyDescent="0.15">
      <c r="A4" s="6"/>
      <c r="B4" s="7" t="s">
        <v>39</v>
      </c>
      <c r="C4" s="2"/>
      <c r="D4" s="11"/>
      <c r="E4" s="2">
        <f>SUBTOTAL(9,E2:E3)</f>
        <v>4</v>
      </c>
      <c r="F4" s="11">
        <f>SUBTOTAL(9,F2:F3)</f>
        <v>27540</v>
      </c>
    </row>
    <row r="5" spans="1:6" hidden="1" outlineLevel="2" x14ac:dyDescent="0.15">
      <c r="A5" s="6">
        <v>42122</v>
      </c>
      <c r="B5" s="2" t="s">
        <v>18</v>
      </c>
      <c r="C5" s="2" t="s">
        <v>7</v>
      </c>
      <c r="D5" s="11">
        <v>4980</v>
      </c>
      <c r="E5" s="2">
        <v>1</v>
      </c>
      <c r="F5" s="11">
        <v>4980</v>
      </c>
    </row>
    <row r="6" spans="1:6" hidden="1" outlineLevel="2" x14ac:dyDescent="0.15">
      <c r="A6" s="6">
        <v>42134</v>
      </c>
      <c r="B6" s="2" t="s">
        <v>18</v>
      </c>
      <c r="C6" s="2" t="s">
        <v>16</v>
      </c>
      <c r="D6" s="11">
        <v>4430</v>
      </c>
      <c r="E6" s="2">
        <v>2</v>
      </c>
      <c r="F6" s="11">
        <v>8860</v>
      </c>
    </row>
    <row r="7" spans="1:6" hidden="1" outlineLevel="2" x14ac:dyDescent="0.15">
      <c r="A7" s="6">
        <v>42139</v>
      </c>
      <c r="B7" s="2" t="s">
        <v>18</v>
      </c>
      <c r="C7" s="2" t="s">
        <v>17</v>
      </c>
      <c r="D7" s="11">
        <v>7350</v>
      </c>
      <c r="E7" s="2">
        <v>3</v>
      </c>
      <c r="F7" s="11">
        <v>22050</v>
      </c>
    </row>
    <row r="8" spans="1:6" hidden="1" outlineLevel="2" x14ac:dyDescent="0.15">
      <c r="A8" s="6">
        <v>42153</v>
      </c>
      <c r="B8" s="2" t="s">
        <v>18</v>
      </c>
      <c r="C8" s="2" t="s">
        <v>5</v>
      </c>
      <c r="D8" s="11">
        <v>7900</v>
      </c>
      <c r="E8" s="2">
        <v>2</v>
      </c>
      <c r="F8" s="11">
        <v>15800</v>
      </c>
    </row>
    <row r="9" spans="1:6" hidden="1" outlineLevel="2" x14ac:dyDescent="0.15">
      <c r="A9" s="6">
        <v>42167</v>
      </c>
      <c r="B9" s="2" t="s">
        <v>18</v>
      </c>
      <c r="C9" s="2" t="s">
        <v>3</v>
      </c>
      <c r="D9" s="11">
        <v>6420</v>
      </c>
      <c r="E9" s="2">
        <v>2</v>
      </c>
      <c r="F9" s="11">
        <v>12840</v>
      </c>
    </row>
    <row r="10" spans="1:6" outlineLevel="1" collapsed="1" x14ac:dyDescent="0.15">
      <c r="A10" s="6"/>
      <c r="B10" s="7" t="s">
        <v>40</v>
      </c>
      <c r="C10" s="2"/>
      <c r="D10" s="11"/>
      <c r="E10" s="2">
        <f>SUBTOTAL(9,E5:E9)</f>
        <v>10</v>
      </c>
      <c r="F10" s="11">
        <f>SUBTOTAL(9,F5:F9)</f>
        <v>64530</v>
      </c>
    </row>
    <row r="11" spans="1:6" hidden="1" outlineLevel="2" x14ac:dyDescent="0.15">
      <c r="A11" s="6">
        <v>42104</v>
      </c>
      <c r="B11" s="2" t="s">
        <v>9</v>
      </c>
      <c r="C11" s="2" t="s">
        <v>10</v>
      </c>
      <c r="D11" s="11">
        <v>5380</v>
      </c>
      <c r="E11" s="2">
        <v>2</v>
      </c>
      <c r="F11" s="11">
        <v>10760</v>
      </c>
    </row>
    <row r="12" spans="1:6" hidden="1" outlineLevel="2" x14ac:dyDescent="0.15">
      <c r="A12" s="6">
        <v>42114</v>
      </c>
      <c r="B12" s="2" t="s">
        <v>9</v>
      </c>
      <c r="C12" s="2" t="s">
        <v>15</v>
      </c>
      <c r="D12" s="11">
        <v>8950</v>
      </c>
      <c r="E12" s="2">
        <v>3</v>
      </c>
      <c r="F12" s="11">
        <v>26850</v>
      </c>
    </row>
    <row r="13" spans="1:6" hidden="1" outlineLevel="2" x14ac:dyDescent="0.15">
      <c r="A13" s="6">
        <v>42132</v>
      </c>
      <c r="B13" s="2" t="s">
        <v>9</v>
      </c>
      <c r="C13" s="2" t="s">
        <v>8</v>
      </c>
      <c r="D13" s="11">
        <v>8240</v>
      </c>
      <c r="E13" s="2">
        <v>1</v>
      </c>
      <c r="F13" s="11">
        <v>8240</v>
      </c>
    </row>
    <row r="14" spans="1:6" hidden="1" outlineLevel="2" x14ac:dyDescent="0.15">
      <c r="A14" s="6">
        <v>42145</v>
      </c>
      <c r="B14" s="2" t="s">
        <v>9</v>
      </c>
      <c r="C14" s="2" t="s">
        <v>19</v>
      </c>
      <c r="D14" s="11">
        <v>4480</v>
      </c>
      <c r="E14" s="2">
        <v>3</v>
      </c>
      <c r="F14" s="11">
        <v>13440</v>
      </c>
    </row>
    <row r="15" spans="1:6" hidden="1" outlineLevel="2" x14ac:dyDescent="0.15">
      <c r="A15" s="6">
        <v>42147</v>
      </c>
      <c r="B15" s="2" t="s">
        <v>9</v>
      </c>
      <c r="C15" s="2" t="s">
        <v>5</v>
      </c>
      <c r="D15" s="11">
        <v>7900</v>
      </c>
      <c r="E15" s="2">
        <v>2</v>
      </c>
      <c r="F15" s="11">
        <v>15800</v>
      </c>
    </row>
    <row r="16" spans="1:6" hidden="1" outlineLevel="2" x14ac:dyDescent="0.15">
      <c r="A16" s="6">
        <v>42158</v>
      </c>
      <c r="B16" s="2" t="s">
        <v>9</v>
      </c>
      <c r="C16" s="2" t="s">
        <v>7</v>
      </c>
      <c r="D16" s="11">
        <v>4980</v>
      </c>
      <c r="E16" s="2">
        <v>2</v>
      </c>
      <c r="F16" s="11">
        <v>9960</v>
      </c>
    </row>
    <row r="17" spans="1:6" hidden="1" outlineLevel="2" x14ac:dyDescent="0.15">
      <c r="A17" s="6">
        <v>42170</v>
      </c>
      <c r="B17" s="2" t="s">
        <v>9</v>
      </c>
      <c r="C17" s="2" t="s">
        <v>7</v>
      </c>
      <c r="D17" s="11">
        <v>4980</v>
      </c>
      <c r="E17" s="2">
        <v>3</v>
      </c>
      <c r="F17" s="11">
        <v>14940</v>
      </c>
    </row>
    <row r="18" spans="1:6" hidden="1" outlineLevel="2" x14ac:dyDescent="0.15">
      <c r="A18" s="6">
        <v>42175</v>
      </c>
      <c r="B18" s="2" t="s">
        <v>9</v>
      </c>
      <c r="C18" s="2" t="s">
        <v>17</v>
      </c>
      <c r="D18" s="11">
        <v>7350</v>
      </c>
      <c r="E18" s="2">
        <v>2</v>
      </c>
      <c r="F18" s="11">
        <v>14700</v>
      </c>
    </row>
    <row r="19" spans="1:6" hidden="1" outlineLevel="2" x14ac:dyDescent="0.15">
      <c r="A19" s="6">
        <v>42184</v>
      </c>
      <c r="B19" s="2" t="s">
        <v>9</v>
      </c>
      <c r="C19" s="2" t="s">
        <v>14</v>
      </c>
      <c r="D19" s="11">
        <v>6120</v>
      </c>
      <c r="E19" s="2">
        <v>1</v>
      </c>
      <c r="F19" s="11">
        <v>6120</v>
      </c>
    </row>
    <row r="20" spans="1:6" outlineLevel="1" collapsed="1" x14ac:dyDescent="0.15">
      <c r="A20" s="6"/>
      <c r="B20" s="7" t="s">
        <v>41</v>
      </c>
      <c r="C20" s="2"/>
      <c r="D20" s="11"/>
      <c r="E20" s="2">
        <f>SUBTOTAL(9,E11:E19)</f>
        <v>19</v>
      </c>
      <c r="F20" s="11">
        <f>SUBTOTAL(9,F11:F19)</f>
        <v>120810</v>
      </c>
    </row>
    <row r="21" spans="1:6" hidden="1" outlineLevel="2" x14ac:dyDescent="0.15">
      <c r="A21" s="6">
        <v>42097</v>
      </c>
      <c r="B21" s="2" t="s">
        <v>4</v>
      </c>
      <c r="C21" s="2" t="s">
        <v>5</v>
      </c>
      <c r="D21" s="11">
        <v>7900</v>
      </c>
      <c r="E21" s="2">
        <v>12</v>
      </c>
      <c r="F21" s="11">
        <v>94800</v>
      </c>
    </row>
    <row r="22" spans="1:6" hidden="1" outlineLevel="2" x14ac:dyDescent="0.15">
      <c r="A22" s="6">
        <v>42107</v>
      </c>
      <c r="B22" s="2" t="s">
        <v>4</v>
      </c>
      <c r="C22" s="2" t="s">
        <v>3</v>
      </c>
      <c r="D22" s="11">
        <v>6420</v>
      </c>
      <c r="E22" s="2">
        <v>10</v>
      </c>
      <c r="F22" s="11">
        <v>64200</v>
      </c>
    </row>
    <row r="23" spans="1:6" hidden="1" outlineLevel="2" x14ac:dyDescent="0.15">
      <c r="A23" s="6">
        <v>42125</v>
      </c>
      <c r="B23" s="2" t="s">
        <v>4</v>
      </c>
      <c r="C23" s="2" t="s">
        <v>3</v>
      </c>
      <c r="D23" s="11">
        <v>6420</v>
      </c>
      <c r="E23" s="2">
        <v>12</v>
      </c>
      <c r="F23" s="11">
        <v>77040</v>
      </c>
    </row>
    <row r="24" spans="1:6" hidden="1" outlineLevel="2" x14ac:dyDescent="0.15">
      <c r="A24" s="6">
        <v>42132</v>
      </c>
      <c r="B24" s="2" t="s">
        <v>4</v>
      </c>
      <c r="C24" s="2" t="s">
        <v>7</v>
      </c>
      <c r="D24" s="11">
        <v>4980</v>
      </c>
      <c r="E24" s="2">
        <v>8</v>
      </c>
      <c r="F24" s="11">
        <v>39840</v>
      </c>
    </row>
    <row r="25" spans="1:6" hidden="1" outlineLevel="2" x14ac:dyDescent="0.15">
      <c r="A25" s="6">
        <v>42135</v>
      </c>
      <c r="B25" s="2" t="s">
        <v>4</v>
      </c>
      <c r="C25" s="2" t="s">
        <v>7</v>
      </c>
      <c r="D25" s="11">
        <v>4980</v>
      </c>
      <c r="E25" s="2">
        <v>10</v>
      </c>
      <c r="F25" s="11">
        <v>49800</v>
      </c>
    </row>
    <row r="26" spans="1:6" hidden="1" outlineLevel="2" x14ac:dyDescent="0.15">
      <c r="A26" s="6">
        <v>42142</v>
      </c>
      <c r="B26" s="2" t="s">
        <v>4</v>
      </c>
      <c r="C26" s="2" t="s">
        <v>17</v>
      </c>
      <c r="D26" s="11">
        <v>7350</v>
      </c>
      <c r="E26" s="2">
        <v>10</v>
      </c>
      <c r="F26" s="11">
        <v>73500</v>
      </c>
    </row>
    <row r="27" spans="1:6" hidden="1" outlineLevel="2" x14ac:dyDescent="0.15">
      <c r="A27" s="6">
        <v>42152</v>
      </c>
      <c r="B27" s="2" t="s">
        <v>4</v>
      </c>
      <c r="C27" s="2" t="s">
        <v>3</v>
      </c>
      <c r="D27" s="11">
        <v>6420</v>
      </c>
      <c r="E27" s="2">
        <v>9</v>
      </c>
      <c r="F27" s="11">
        <v>57780</v>
      </c>
    </row>
    <row r="28" spans="1:6" hidden="1" outlineLevel="2" x14ac:dyDescent="0.15">
      <c r="A28" s="6">
        <v>42153</v>
      </c>
      <c r="B28" s="2" t="s">
        <v>4</v>
      </c>
      <c r="C28" s="2" t="s">
        <v>8</v>
      </c>
      <c r="D28" s="11">
        <v>8240</v>
      </c>
      <c r="E28" s="2">
        <v>10</v>
      </c>
      <c r="F28" s="11">
        <v>82400</v>
      </c>
    </row>
    <row r="29" spans="1:6" hidden="1" outlineLevel="2" x14ac:dyDescent="0.15">
      <c r="A29" s="6">
        <v>42154</v>
      </c>
      <c r="B29" s="2" t="s">
        <v>4</v>
      </c>
      <c r="C29" s="2" t="s">
        <v>15</v>
      </c>
      <c r="D29" s="11">
        <v>8950</v>
      </c>
      <c r="E29" s="2">
        <v>8</v>
      </c>
      <c r="F29" s="11">
        <v>71600</v>
      </c>
    </row>
    <row r="30" spans="1:6" hidden="1" outlineLevel="2" x14ac:dyDescent="0.15">
      <c r="A30" s="6">
        <v>42156</v>
      </c>
      <c r="B30" s="2" t="s">
        <v>4</v>
      </c>
      <c r="C30" s="2" t="s">
        <v>10</v>
      </c>
      <c r="D30" s="11">
        <v>5380</v>
      </c>
      <c r="E30" s="2">
        <v>6</v>
      </c>
      <c r="F30" s="11">
        <v>32280</v>
      </c>
    </row>
    <row r="31" spans="1:6" hidden="1" outlineLevel="2" x14ac:dyDescent="0.15">
      <c r="A31" s="6">
        <v>42158</v>
      </c>
      <c r="B31" s="2" t="s">
        <v>4</v>
      </c>
      <c r="C31" s="2" t="s">
        <v>5</v>
      </c>
      <c r="D31" s="11">
        <v>7900</v>
      </c>
      <c r="E31" s="2">
        <v>12</v>
      </c>
      <c r="F31" s="11">
        <v>94800</v>
      </c>
    </row>
    <row r="32" spans="1:6" hidden="1" outlineLevel="2" x14ac:dyDescent="0.15">
      <c r="A32" s="6">
        <v>42172</v>
      </c>
      <c r="B32" s="2" t="s">
        <v>4</v>
      </c>
      <c r="C32" s="2" t="s">
        <v>14</v>
      </c>
      <c r="D32" s="11">
        <v>6120</v>
      </c>
      <c r="E32" s="2">
        <v>8</v>
      </c>
      <c r="F32" s="11">
        <v>48960</v>
      </c>
    </row>
    <row r="33" spans="1:6" hidden="1" outlineLevel="2" x14ac:dyDescent="0.15">
      <c r="A33" s="6">
        <v>42177</v>
      </c>
      <c r="B33" s="2" t="s">
        <v>4</v>
      </c>
      <c r="C33" s="2" t="s">
        <v>16</v>
      </c>
      <c r="D33" s="11">
        <v>4430</v>
      </c>
      <c r="E33" s="2">
        <v>8</v>
      </c>
      <c r="F33" s="11">
        <v>35440</v>
      </c>
    </row>
    <row r="34" spans="1:6" hidden="1" outlineLevel="2" x14ac:dyDescent="0.15">
      <c r="A34" s="6">
        <v>42185</v>
      </c>
      <c r="B34" s="2" t="s">
        <v>4</v>
      </c>
      <c r="C34" s="2" t="s">
        <v>19</v>
      </c>
      <c r="D34" s="11">
        <v>4480</v>
      </c>
      <c r="E34" s="2">
        <v>8</v>
      </c>
      <c r="F34" s="11">
        <v>35840</v>
      </c>
    </row>
    <row r="35" spans="1:6" outlineLevel="1" collapsed="1" x14ac:dyDescent="0.15">
      <c r="A35" s="6"/>
      <c r="B35" s="7" t="s">
        <v>42</v>
      </c>
      <c r="C35" s="2"/>
      <c r="D35" s="11"/>
      <c r="E35" s="2">
        <f>SUBTOTAL(9,E21:E34)</f>
        <v>131</v>
      </c>
      <c r="F35" s="11">
        <f>SUBTOTAL(9,F21:F34)</f>
        <v>858280</v>
      </c>
    </row>
    <row r="36" spans="1:6" hidden="1" outlineLevel="2" x14ac:dyDescent="0.15">
      <c r="A36" s="6">
        <v>42109</v>
      </c>
      <c r="B36" s="2" t="s">
        <v>13</v>
      </c>
      <c r="C36" s="2" t="s">
        <v>14</v>
      </c>
      <c r="D36" s="11">
        <v>6120</v>
      </c>
      <c r="E36" s="2">
        <v>1</v>
      </c>
      <c r="F36" s="11">
        <v>6120</v>
      </c>
    </row>
    <row r="37" spans="1:6" hidden="1" outlineLevel="2" x14ac:dyDescent="0.15">
      <c r="A37" s="6">
        <v>42115</v>
      </c>
      <c r="B37" s="2" t="s">
        <v>13</v>
      </c>
      <c r="C37" s="2" t="s">
        <v>16</v>
      </c>
      <c r="D37" s="11">
        <v>4430</v>
      </c>
      <c r="E37" s="2">
        <v>1</v>
      </c>
      <c r="F37" s="11">
        <v>4430</v>
      </c>
    </row>
    <row r="38" spans="1:6" hidden="1" outlineLevel="2" x14ac:dyDescent="0.15">
      <c r="A38" s="6">
        <v>42120</v>
      </c>
      <c r="B38" s="2" t="s">
        <v>13</v>
      </c>
      <c r="C38" s="2" t="s">
        <v>14</v>
      </c>
      <c r="D38" s="11">
        <v>6120</v>
      </c>
      <c r="E38" s="2">
        <v>2</v>
      </c>
      <c r="F38" s="11">
        <v>12240</v>
      </c>
    </row>
    <row r="39" spans="1:6" hidden="1" outlineLevel="2" x14ac:dyDescent="0.15">
      <c r="A39" s="6">
        <v>42122</v>
      </c>
      <c r="B39" s="2" t="s">
        <v>13</v>
      </c>
      <c r="C39" s="2" t="s">
        <v>17</v>
      </c>
      <c r="D39" s="11">
        <v>7350</v>
      </c>
      <c r="E39" s="2">
        <v>2</v>
      </c>
      <c r="F39" s="11">
        <v>14700</v>
      </c>
    </row>
    <row r="40" spans="1:6" hidden="1" outlineLevel="2" x14ac:dyDescent="0.15">
      <c r="A40" s="6">
        <v>42132</v>
      </c>
      <c r="B40" s="2" t="s">
        <v>13</v>
      </c>
      <c r="C40" s="2" t="s">
        <v>5</v>
      </c>
      <c r="D40" s="11">
        <v>7900</v>
      </c>
      <c r="E40" s="2">
        <v>3</v>
      </c>
      <c r="F40" s="11">
        <v>23700</v>
      </c>
    </row>
    <row r="41" spans="1:6" hidden="1" outlineLevel="2" x14ac:dyDescent="0.15">
      <c r="A41" s="6">
        <v>42135</v>
      </c>
      <c r="B41" s="2" t="s">
        <v>13</v>
      </c>
      <c r="C41" s="2" t="s">
        <v>5</v>
      </c>
      <c r="D41" s="11">
        <v>7900</v>
      </c>
      <c r="E41" s="2">
        <v>1</v>
      </c>
      <c r="F41" s="11">
        <v>7900</v>
      </c>
    </row>
    <row r="42" spans="1:6" hidden="1" outlineLevel="2" x14ac:dyDescent="0.15">
      <c r="A42" s="6">
        <v>42137</v>
      </c>
      <c r="B42" s="2" t="s">
        <v>13</v>
      </c>
      <c r="C42" s="2" t="s">
        <v>14</v>
      </c>
      <c r="D42" s="11">
        <v>6120</v>
      </c>
      <c r="E42" s="2">
        <v>1</v>
      </c>
      <c r="F42" s="11">
        <v>6120</v>
      </c>
    </row>
    <row r="43" spans="1:6" hidden="1" outlineLevel="2" x14ac:dyDescent="0.15">
      <c r="A43" s="6">
        <v>42138</v>
      </c>
      <c r="B43" s="2" t="s">
        <v>13</v>
      </c>
      <c r="C43" s="2" t="s">
        <v>7</v>
      </c>
      <c r="D43" s="11">
        <v>4980</v>
      </c>
      <c r="E43" s="2">
        <v>2</v>
      </c>
      <c r="F43" s="11">
        <v>9960</v>
      </c>
    </row>
    <row r="44" spans="1:6" hidden="1" outlineLevel="2" x14ac:dyDescent="0.15">
      <c r="A44" s="6">
        <v>42176</v>
      </c>
      <c r="B44" s="2" t="s">
        <v>13</v>
      </c>
      <c r="C44" s="2" t="s">
        <v>3</v>
      </c>
      <c r="D44" s="11">
        <v>6420</v>
      </c>
      <c r="E44" s="2">
        <v>2</v>
      </c>
      <c r="F44" s="11">
        <v>12840</v>
      </c>
    </row>
    <row r="45" spans="1:6" outlineLevel="1" collapsed="1" x14ac:dyDescent="0.15">
      <c r="A45" s="6"/>
      <c r="B45" s="7" t="s">
        <v>43</v>
      </c>
      <c r="C45" s="2"/>
      <c r="D45" s="11"/>
      <c r="E45" s="2">
        <f>SUBTOTAL(9,E36:E44)</f>
        <v>15</v>
      </c>
      <c r="F45" s="11">
        <f>SUBTOTAL(9,F36:F44)</f>
        <v>98010</v>
      </c>
    </row>
    <row r="46" spans="1:6" hidden="1" outlineLevel="2" x14ac:dyDescent="0.15">
      <c r="A46" s="6">
        <v>42104</v>
      </c>
      <c r="B46" s="2" t="s">
        <v>11</v>
      </c>
      <c r="C46" s="2" t="s">
        <v>7</v>
      </c>
      <c r="D46" s="11">
        <v>4980</v>
      </c>
      <c r="E46" s="2">
        <v>2</v>
      </c>
      <c r="F46" s="11">
        <v>9960</v>
      </c>
    </row>
    <row r="47" spans="1:6" hidden="1" outlineLevel="2" x14ac:dyDescent="0.15">
      <c r="A47" s="6">
        <v>42142</v>
      </c>
      <c r="B47" s="2" t="s">
        <v>11</v>
      </c>
      <c r="C47" s="2" t="s">
        <v>19</v>
      </c>
      <c r="D47" s="11">
        <v>4480</v>
      </c>
      <c r="E47" s="2">
        <v>2</v>
      </c>
      <c r="F47" s="11">
        <v>8960</v>
      </c>
    </row>
    <row r="48" spans="1:6" hidden="1" outlineLevel="2" x14ac:dyDescent="0.15">
      <c r="A48" s="6">
        <v>42164</v>
      </c>
      <c r="B48" s="2" t="s">
        <v>11</v>
      </c>
      <c r="C48" s="2" t="s">
        <v>17</v>
      </c>
      <c r="D48" s="11">
        <v>7350</v>
      </c>
      <c r="E48" s="2">
        <v>2</v>
      </c>
      <c r="F48" s="11">
        <v>14700</v>
      </c>
    </row>
    <row r="49" spans="1:6" outlineLevel="1" collapsed="1" x14ac:dyDescent="0.15">
      <c r="A49" s="6"/>
      <c r="B49" s="7" t="s">
        <v>44</v>
      </c>
      <c r="C49" s="2"/>
      <c r="D49" s="11"/>
      <c r="E49" s="2">
        <f>SUBTOTAL(9,E46:E48)</f>
        <v>6</v>
      </c>
      <c r="F49" s="11">
        <f>SUBTOTAL(9,F46:F48)</f>
        <v>33620</v>
      </c>
    </row>
    <row r="50" spans="1:6" hidden="1" outlineLevel="2" x14ac:dyDescent="0.15">
      <c r="A50" s="6">
        <v>42097</v>
      </c>
      <c r="B50" s="2" t="s">
        <v>6</v>
      </c>
      <c r="C50" s="2" t="s">
        <v>3</v>
      </c>
      <c r="D50" s="11">
        <v>6420</v>
      </c>
      <c r="E50" s="2">
        <v>10</v>
      </c>
      <c r="F50" s="11">
        <v>64200</v>
      </c>
    </row>
    <row r="51" spans="1:6" hidden="1" outlineLevel="2" x14ac:dyDescent="0.15">
      <c r="A51" s="6">
        <v>42100</v>
      </c>
      <c r="B51" s="2" t="s">
        <v>6</v>
      </c>
      <c r="C51" s="2" t="s">
        <v>7</v>
      </c>
      <c r="D51" s="11">
        <v>4980</v>
      </c>
      <c r="E51" s="2">
        <v>9</v>
      </c>
      <c r="F51" s="11">
        <v>44820</v>
      </c>
    </row>
    <row r="52" spans="1:6" hidden="1" outlineLevel="2" x14ac:dyDescent="0.15">
      <c r="A52" s="6">
        <v>42101</v>
      </c>
      <c r="B52" s="2" t="s">
        <v>6</v>
      </c>
      <c r="C52" s="2" t="s">
        <v>8</v>
      </c>
      <c r="D52" s="11">
        <v>8240</v>
      </c>
      <c r="E52" s="2">
        <v>8</v>
      </c>
      <c r="F52" s="11">
        <v>65920</v>
      </c>
    </row>
    <row r="53" spans="1:6" hidden="1" outlineLevel="2" x14ac:dyDescent="0.15">
      <c r="A53" s="6">
        <v>42116</v>
      </c>
      <c r="B53" s="2" t="s">
        <v>6</v>
      </c>
      <c r="C53" s="2" t="s">
        <v>8</v>
      </c>
      <c r="D53" s="11">
        <v>8240</v>
      </c>
      <c r="E53" s="2">
        <v>12</v>
      </c>
      <c r="F53" s="11">
        <v>98880</v>
      </c>
    </row>
    <row r="54" spans="1:6" hidden="1" outlineLevel="2" x14ac:dyDescent="0.15">
      <c r="A54" s="6">
        <v>42118</v>
      </c>
      <c r="B54" s="2" t="s">
        <v>6</v>
      </c>
      <c r="C54" s="2" t="s">
        <v>17</v>
      </c>
      <c r="D54" s="11">
        <v>7350</v>
      </c>
      <c r="E54" s="2">
        <v>15</v>
      </c>
      <c r="F54" s="11">
        <v>110250</v>
      </c>
    </row>
    <row r="55" spans="1:6" hidden="1" outlineLevel="2" x14ac:dyDescent="0.15">
      <c r="A55" s="6">
        <v>42122</v>
      </c>
      <c r="B55" s="2" t="s">
        <v>6</v>
      </c>
      <c r="C55" s="2" t="s">
        <v>7</v>
      </c>
      <c r="D55" s="11">
        <v>4980</v>
      </c>
      <c r="E55" s="2">
        <v>10</v>
      </c>
      <c r="F55" s="11">
        <v>49800</v>
      </c>
    </row>
    <row r="56" spans="1:6" hidden="1" outlineLevel="2" x14ac:dyDescent="0.15">
      <c r="A56" s="6">
        <v>42131</v>
      </c>
      <c r="B56" s="2" t="s">
        <v>6</v>
      </c>
      <c r="C56" s="2" t="s">
        <v>8</v>
      </c>
      <c r="D56" s="11">
        <v>8240</v>
      </c>
      <c r="E56" s="2">
        <v>8</v>
      </c>
      <c r="F56" s="11">
        <v>65920</v>
      </c>
    </row>
    <row r="57" spans="1:6" hidden="1" outlineLevel="2" x14ac:dyDescent="0.15">
      <c r="A57" s="6">
        <v>42144</v>
      </c>
      <c r="B57" s="2" t="s">
        <v>6</v>
      </c>
      <c r="C57" s="2" t="s">
        <v>19</v>
      </c>
      <c r="D57" s="11">
        <v>4480</v>
      </c>
      <c r="E57" s="2">
        <v>8</v>
      </c>
      <c r="F57" s="11">
        <v>35840</v>
      </c>
    </row>
    <row r="58" spans="1:6" hidden="1" outlineLevel="2" x14ac:dyDescent="0.15">
      <c r="A58" s="6">
        <v>42149</v>
      </c>
      <c r="B58" s="2" t="s">
        <v>6</v>
      </c>
      <c r="C58" s="2" t="s">
        <v>3</v>
      </c>
      <c r="D58" s="11">
        <v>6420</v>
      </c>
      <c r="E58" s="2">
        <v>10</v>
      </c>
      <c r="F58" s="11">
        <v>64200</v>
      </c>
    </row>
    <row r="59" spans="1:6" hidden="1" outlineLevel="2" x14ac:dyDescent="0.15">
      <c r="A59" s="6">
        <v>42152</v>
      </c>
      <c r="B59" s="2" t="s">
        <v>6</v>
      </c>
      <c r="C59" s="2" t="s">
        <v>8</v>
      </c>
      <c r="D59" s="11">
        <v>8240</v>
      </c>
      <c r="E59" s="2">
        <v>12</v>
      </c>
      <c r="F59" s="11">
        <v>98880</v>
      </c>
    </row>
    <row r="60" spans="1:6" hidden="1" outlineLevel="2" x14ac:dyDescent="0.15">
      <c r="A60" s="6">
        <v>42159</v>
      </c>
      <c r="B60" s="2" t="s">
        <v>6</v>
      </c>
      <c r="C60" s="2" t="s">
        <v>3</v>
      </c>
      <c r="D60" s="11">
        <v>6420</v>
      </c>
      <c r="E60" s="2">
        <v>8</v>
      </c>
      <c r="F60" s="11">
        <v>51360</v>
      </c>
    </row>
    <row r="61" spans="1:6" hidden="1" outlineLevel="2" x14ac:dyDescent="0.15">
      <c r="A61" s="6">
        <v>42162</v>
      </c>
      <c r="B61" s="2" t="s">
        <v>6</v>
      </c>
      <c r="C61" s="2" t="s">
        <v>3</v>
      </c>
      <c r="D61" s="11">
        <v>6420</v>
      </c>
      <c r="E61" s="2">
        <v>10</v>
      </c>
      <c r="F61" s="11">
        <v>64200</v>
      </c>
    </row>
    <row r="62" spans="1:6" hidden="1" outlineLevel="2" x14ac:dyDescent="0.15">
      <c r="A62" s="6">
        <v>42163</v>
      </c>
      <c r="B62" s="2" t="s">
        <v>6</v>
      </c>
      <c r="C62" s="2" t="s">
        <v>10</v>
      </c>
      <c r="D62" s="11">
        <v>5380</v>
      </c>
      <c r="E62" s="2">
        <v>10</v>
      </c>
      <c r="F62" s="11">
        <v>53800</v>
      </c>
    </row>
    <row r="63" spans="1:6" hidden="1" outlineLevel="2" x14ac:dyDescent="0.15">
      <c r="A63" s="6">
        <v>42164</v>
      </c>
      <c r="B63" s="2" t="s">
        <v>6</v>
      </c>
      <c r="C63" s="2" t="s">
        <v>17</v>
      </c>
      <c r="D63" s="11">
        <v>7350</v>
      </c>
      <c r="E63" s="2">
        <v>8</v>
      </c>
      <c r="F63" s="11">
        <v>58800</v>
      </c>
    </row>
    <row r="64" spans="1:6" hidden="1" outlineLevel="2" x14ac:dyDescent="0.15">
      <c r="A64" s="6">
        <v>42170</v>
      </c>
      <c r="B64" s="2" t="s">
        <v>6</v>
      </c>
      <c r="C64" s="2" t="s">
        <v>17</v>
      </c>
      <c r="D64" s="11">
        <v>7350</v>
      </c>
      <c r="E64" s="2">
        <v>10</v>
      </c>
      <c r="F64" s="11">
        <v>73500</v>
      </c>
    </row>
    <row r="65" spans="1:6" outlineLevel="1" collapsed="1" x14ac:dyDescent="0.15">
      <c r="A65" s="6"/>
      <c r="B65" s="7" t="s">
        <v>45</v>
      </c>
      <c r="C65" s="2"/>
      <c r="D65" s="11"/>
      <c r="E65" s="2">
        <f>SUBTOTAL(9,E50:E64)</f>
        <v>148</v>
      </c>
      <c r="F65" s="11">
        <f>SUBTOTAL(9,F50:F64)</f>
        <v>1000370</v>
      </c>
    </row>
    <row r="66" spans="1:6" hidden="1" outlineLevel="2" x14ac:dyDescent="0.15">
      <c r="A66" s="6">
        <v>42105</v>
      </c>
      <c r="B66" s="2" t="s">
        <v>12</v>
      </c>
      <c r="C66" s="2" t="s">
        <v>3</v>
      </c>
      <c r="D66" s="11">
        <v>6420</v>
      </c>
      <c r="E66" s="2">
        <v>2</v>
      </c>
      <c r="F66" s="11">
        <v>12840</v>
      </c>
    </row>
    <row r="67" spans="1:6" hidden="1" outlineLevel="2" x14ac:dyDescent="0.15">
      <c r="A67" s="6">
        <v>42109</v>
      </c>
      <c r="B67" s="2" t="s">
        <v>12</v>
      </c>
      <c r="C67" s="2" t="s">
        <v>14</v>
      </c>
      <c r="D67" s="11">
        <v>6120</v>
      </c>
      <c r="E67" s="2">
        <v>2</v>
      </c>
      <c r="F67" s="11">
        <v>12240</v>
      </c>
    </row>
    <row r="68" spans="1:6" hidden="1" outlineLevel="2" x14ac:dyDescent="0.15">
      <c r="A68" s="6">
        <v>42120</v>
      </c>
      <c r="B68" s="2" t="s">
        <v>12</v>
      </c>
      <c r="C68" s="2" t="s">
        <v>10</v>
      </c>
      <c r="D68" s="11">
        <v>5380</v>
      </c>
      <c r="E68" s="2">
        <v>2</v>
      </c>
      <c r="F68" s="11">
        <v>10760</v>
      </c>
    </row>
    <row r="69" spans="1:6" hidden="1" outlineLevel="2" x14ac:dyDescent="0.15">
      <c r="A69" s="6">
        <v>42125</v>
      </c>
      <c r="B69" s="2" t="s">
        <v>12</v>
      </c>
      <c r="C69" s="2" t="s">
        <v>8</v>
      </c>
      <c r="D69" s="11">
        <v>8240</v>
      </c>
      <c r="E69" s="2">
        <v>2</v>
      </c>
      <c r="F69" s="11">
        <v>16480</v>
      </c>
    </row>
    <row r="70" spans="1:6" hidden="1" outlineLevel="2" x14ac:dyDescent="0.15">
      <c r="A70" s="6">
        <v>42127</v>
      </c>
      <c r="B70" s="2" t="s">
        <v>12</v>
      </c>
      <c r="C70" s="2" t="s">
        <v>19</v>
      </c>
      <c r="D70" s="11">
        <v>4480</v>
      </c>
      <c r="E70" s="2">
        <v>2</v>
      </c>
      <c r="F70" s="11">
        <v>8960</v>
      </c>
    </row>
    <row r="71" spans="1:6" hidden="1" outlineLevel="2" x14ac:dyDescent="0.15">
      <c r="A71" s="6">
        <v>42129</v>
      </c>
      <c r="B71" s="2" t="s">
        <v>12</v>
      </c>
      <c r="C71" s="2" t="s">
        <v>19</v>
      </c>
      <c r="D71" s="11">
        <v>4480</v>
      </c>
      <c r="E71" s="2">
        <v>2</v>
      </c>
      <c r="F71" s="11">
        <v>8960</v>
      </c>
    </row>
    <row r="72" spans="1:6" hidden="1" outlineLevel="2" x14ac:dyDescent="0.15">
      <c r="A72" s="6">
        <v>42134</v>
      </c>
      <c r="B72" s="2" t="s">
        <v>12</v>
      </c>
      <c r="C72" s="2" t="s">
        <v>14</v>
      </c>
      <c r="D72" s="11">
        <v>6120</v>
      </c>
      <c r="E72" s="2">
        <v>2</v>
      </c>
      <c r="F72" s="11">
        <v>12240</v>
      </c>
    </row>
    <row r="73" spans="1:6" hidden="1" outlineLevel="2" x14ac:dyDescent="0.15">
      <c r="A73" s="6">
        <v>42138</v>
      </c>
      <c r="B73" s="2" t="s">
        <v>12</v>
      </c>
      <c r="C73" s="2" t="s">
        <v>19</v>
      </c>
      <c r="D73" s="11">
        <v>4480</v>
      </c>
      <c r="E73" s="2">
        <v>2</v>
      </c>
      <c r="F73" s="11">
        <v>8960</v>
      </c>
    </row>
    <row r="74" spans="1:6" hidden="1" outlineLevel="2" x14ac:dyDescent="0.15">
      <c r="A74" s="6">
        <v>42141</v>
      </c>
      <c r="B74" s="2" t="s">
        <v>12</v>
      </c>
      <c r="C74" s="2" t="s">
        <v>14</v>
      </c>
      <c r="D74" s="11">
        <v>6120</v>
      </c>
      <c r="E74" s="2">
        <v>1</v>
      </c>
      <c r="F74" s="11">
        <v>6120</v>
      </c>
    </row>
    <row r="75" spans="1:6" hidden="1" outlineLevel="2" x14ac:dyDescent="0.15">
      <c r="A75" s="6">
        <v>42165</v>
      </c>
      <c r="B75" s="2" t="s">
        <v>12</v>
      </c>
      <c r="C75" s="2" t="s">
        <v>3</v>
      </c>
      <c r="D75" s="11">
        <v>6420</v>
      </c>
      <c r="E75" s="2">
        <v>3</v>
      </c>
      <c r="F75" s="11">
        <v>19260</v>
      </c>
    </row>
    <row r="76" spans="1:6" hidden="1" outlineLevel="2" x14ac:dyDescent="0.15">
      <c r="A76" s="6">
        <v>42171</v>
      </c>
      <c r="B76" s="2" t="s">
        <v>12</v>
      </c>
      <c r="C76" s="2" t="s">
        <v>17</v>
      </c>
      <c r="D76" s="11">
        <v>7350</v>
      </c>
      <c r="E76" s="2">
        <v>2</v>
      </c>
      <c r="F76" s="11">
        <v>14700</v>
      </c>
    </row>
    <row r="77" spans="1:6" outlineLevel="1" collapsed="1" x14ac:dyDescent="0.15">
      <c r="A77" s="8"/>
      <c r="B77" s="10" t="s">
        <v>46</v>
      </c>
      <c r="C77" s="9"/>
      <c r="D77" s="17"/>
      <c r="E77" s="9">
        <f>SUBTOTAL(9,E66:E76)</f>
        <v>22</v>
      </c>
      <c r="F77" s="17">
        <f>SUBTOTAL(9,F66:F76)</f>
        <v>131520</v>
      </c>
    </row>
    <row r="78" spans="1:6" x14ac:dyDescent="0.15">
      <c r="A78" s="8"/>
      <c r="B78" s="10" t="s">
        <v>47</v>
      </c>
      <c r="C78" s="9"/>
      <c r="D78" s="17"/>
      <c r="E78" s="9">
        <f>SUBTOTAL(9,E2:E76)</f>
        <v>355</v>
      </c>
      <c r="F78" s="17">
        <f>SUBTOTAL(9,F2:F76)</f>
        <v>2334680</v>
      </c>
    </row>
  </sheetData>
  <sortState ref="A2:F53">
    <sortCondition ref="B2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"/>
    </sheetView>
  </sheetViews>
  <sheetFormatPr defaultRowHeight="13.5" x14ac:dyDescent="0.15"/>
  <cols>
    <col min="1" max="1" width="24.625" customWidth="1"/>
    <col min="2" max="2" width="10.625" customWidth="1"/>
    <col min="3" max="3" width="18.625" customWidth="1"/>
  </cols>
  <sheetData>
    <row r="1" spans="1:3" x14ac:dyDescent="0.15">
      <c r="A1" s="18" t="s">
        <v>48</v>
      </c>
      <c r="B1" s="18"/>
      <c r="C1" s="18"/>
    </row>
    <row r="2" spans="1:3" ht="14.25" thickBot="1" x14ac:dyDescent="0.2">
      <c r="A2" s="14" t="s">
        <v>24</v>
      </c>
      <c r="B2" s="14" t="s">
        <v>27</v>
      </c>
      <c r="C2" s="14" t="s">
        <v>28</v>
      </c>
    </row>
    <row r="3" spans="1:3" ht="14.25" thickTop="1" x14ac:dyDescent="0.15">
      <c r="A3" s="12" t="s">
        <v>35</v>
      </c>
      <c r="B3" s="2">
        <v>148</v>
      </c>
      <c r="C3" s="11">
        <v>1000370</v>
      </c>
    </row>
    <row r="4" spans="1:3" x14ac:dyDescent="0.15">
      <c r="A4" s="2" t="s">
        <v>32</v>
      </c>
      <c r="B4" s="2">
        <v>131</v>
      </c>
      <c r="C4" s="11">
        <v>858280</v>
      </c>
    </row>
    <row r="5" spans="1:3" x14ac:dyDescent="0.15">
      <c r="A5" s="2" t="s">
        <v>36</v>
      </c>
      <c r="B5" s="2">
        <v>22</v>
      </c>
      <c r="C5" s="11">
        <v>131520</v>
      </c>
    </row>
    <row r="6" spans="1:3" x14ac:dyDescent="0.15">
      <c r="A6" s="2" t="s">
        <v>31</v>
      </c>
      <c r="B6" s="2">
        <v>19</v>
      </c>
      <c r="C6" s="11">
        <v>120810</v>
      </c>
    </row>
    <row r="7" spans="1:3" x14ac:dyDescent="0.15">
      <c r="A7" s="2" t="s">
        <v>33</v>
      </c>
      <c r="B7" s="2">
        <v>15</v>
      </c>
      <c r="C7" s="11">
        <v>98010</v>
      </c>
    </row>
    <row r="8" spans="1:3" x14ac:dyDescent="0.15">
      <c r="A8" s="2" t="s">
        <v>30</v>
      </c>
      <c r="B8" s="2">
        <v>10</v>
      </c>
      <c r="C8" s="11">
        <v>64530</v>
      </c>
    </row>
    <row r="9" spans="1:3" x14ac:dyDescent="0.15">
      <c r="A9" s="2" t="s">
        <v>34</v>
      </c>
      <c r="B9" s="2">
        <v>6</v>
      </c>
      <c r="C9" s="11">
        <v>33620</v>
      </c>
    </row>
    <row r="10" spans="1:3" x14ac:dyDescent="0.15">
      <c r="A10" s="2" t="s">
        <v>49</v>
      </c>
      <c r="B10" s="2">
        <v>4</v>
      </c>
      <c r="C10" s="11">
        <v>27540</v>
      </c>
    </row>
    <row r="11" spans="1:3" x14ac:dyDescent="0.15">
      <c r="A11" s="2" t="s">
        <v>37</v>
      </c>
      <c r="B11" s="2">
        <v>355</v>
      </c>
      <c r="C11" s="11">
        <v>2334680</v>
      </c>
    </row>
  </sheetData>
  <sortState ref="A3:C10">
    <sortCondition descending="1" ref="C3:C10"/>
  </sortState>
  <mergeCells count="1">
    <mergeCell ref="A1:C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1"/>
    </sheetView>
  </sheetViews>
  <sheetFormatPr defaultRowHeight="13.5" x14ac:dyDescent="0.15"/>
  <cols>
    <col min="1" max="1" width="24.625" customWidth="1"/>
    <col min="2" max="2" width="18.625" customWidth="1"/>
    <col min="3" max="3" width="10.625" customWidth="1"/>
    <col min="4" max="4" width="16.625" customWidth="1"/>
    <col min="5" max="5" width="8.625" customWidth="1"/>
  </cols>
  <sheetData>
    <row r="1" spans="1:5" x14ac:dyDescent="0.15">
      <c r="A1" s="18" t="s">
        <v>38</v>
      </c>
      <c r="B1" s="18"/>
      <c r="C1" s="18"/>
      <c r="D1" s="18"/>
      <c r="E1" s="18"/>
    </row>
    <row r="2" spans="1:5" ht="14.25" thickBot="1" x14ac:dyDescent="0.2">
      <c r="A2" s="3" t="s">
        <v>0</v>
      </c>
      <c r="B2" s="3" t="s">
        <v>1</v>
      </c>
      <c r="C2" s="3" t="s">
        <v>20</v>
      </c>
      <c r="D2" s="3" t="s">
        <v>21</v>
      </c>
      <c r="E2" s="3" t="s">
        <v>22</v>
      </c>
    </row>
    <row r="3" spans="1:5" ht="14.25" thickTop="1" x14ac:dyDescent="0.15">
      <c r="A3" s="12" t="s">
        <v>35</v>
      </c>
      <c r="B3" s="13">
        <v>1000370</v>
      </c>
      <c r="C3" s="15">
        <f>B3/$B$11*100</f>
        <v>42.848270426782257</v>
      </c>
      <c r="D3" s="15">
        <f>C3</f>
        <v>42.848270426782257</v>
      </c>
      <c r="E3" s="5" t="str">
        <f>IF(D3&lt;=80,"A",IF(D3&lt;=90,"B","C"))</f>
        <v>A</v>
      </c>
    </row>
    <row r="4" spans="1:5" x14ac:dyDescent="0.15">
      <c r="A4" s="2" t="s">
        <v>32</v>
      </c>
      <c r="B4" s="11">
        <v>858280</v>
      </c>
      <c r="C4" s="15">
        <f t="shared" ref="C4:C11" si="0">B4/$B$11*100</f>
        <v>36.762211523634932</v>
      </c>
      <c r="D4" s="15">
        <f>D3+C4</f>
        <v>79.610481950417181</v>
      </c>
      <c r="E4" s="5" t="str">
        <f t="shared" ref="E4:E10" si="1">IF(D4&lt;=80,"A",IF(D4&lt;=90,"B","C"))</f>
        <v>A</v>
      </c>
    </row>
    <row r="5" spans="1:5" x14ac:dyDescent="0.15">
      <c r="A5" s="2" t="s">
        <v>36</v>
      </c>
      <c r="B5" s="11">
        <v>131520</v>
      </c>
      <c r="C5" s="15">
        <f t="shared" si="0"/>
        <v>5.6333201980571213</v>
      </c>
      <c r="D5" s="15">
        <f t="shared" ref="D5:D10" si="2">D4+C5</f>
        <v>85.243802148474302</v>
      </c>
      <c r="E5" s="5" t="str">
        <f t="shared" si="1"/>
        <v>B</v>
      </c>
    </row>
    <row r="6" spans="1:5" x14ac:dyDescent="0.15">
      <c r="A6" s="2" t="s">
        <v>31</v>
      </c>
      <c r="B6" s="11">
        <v>120810</v>
      </c>
      <c r="C6" s="15">
        <f t="shared" si="0"/>
        <v>5.1745849538266482</v>
      </c>
      <c r="D6" s="15">
        <f t="shared" si="2"/>
        <v>90.418387102300954</v>
      </c>
      <c r="E6" s="5" t="str">
        <f t="shared" si="1"/>
        <v>C</v>
      </c>
    </row>
    <row r="7" spans="1:5" x14ac:dyDescent="0.15">
      <c r="A7" s="2" t="s">
        <v>33</v>
      </c>
      <c r="B7" s="11">
        <v>98010</v>
      </c>
      <c r="C7" s="15">
        <f t="shared" si="0"/>
        <v>4.1980057224116365</v>
      </c>
      <c r="D7" s="15">
        <f t="shared" si="2"/>
        <v>94.616392824712591</v>
      </c>
      <c r="E7" s="5" t="str">
        <f t="shared" si="1"/>
        <v>C</v>
      </c>
    </row>
    <row r="8" spans="1:5" x14ac:dyDescent="0.15">
      <c r="A8" s="2" t="s">
        <v>30</v>
      </c>
      <c r="B8" s="11">
        <v>64530</v>
      </c>
      <c r="C8" s="15">
        <f t="shared" si="0"/>
        <v>2.7639762194390665</v>
      </c>
      <c r="D8" s="15">
        <f t="shared" si="2"/>
        <v>97.380369044151664</v>
      </c>
      <c r="E8" s="5" t="str">
        <f t="shared" si="1"/>
        <v>C</v>
      </c>
    </row>
    <row r="9" spans="1:5" x14ac:dyDescent="0.15">
      <c r="A9" s="2" t="s">
        <v>34</v>
      </c>
      <c r="B9" s="11">
        <v>33620</v>
      </c>
      <c r="C9" s="15">
        <f t="shared" si="0"/>
        <v>1.4400260421128377</v>
      </c>
      <c r="D9" s="15">
        <f t="shared" si="2"/>
        <v>98.820395086264497</v>
      </c>
      <c r="E9" s="5" t="str">
        <f t="shared" si="1"/>
        <v>C</v>
      </c>
    </row>
    <row r="10" spans="1:5" x14ac:dyDescent="0.15">
      <c r="A10" s="2" t="s">
        <v>29</v>
      </c>
      <c r="B10" s="11">
        <v>27540</v>
      </c>
      <c r="C10" s="15">
        <f t="shared" si="0"/>
        <v>1.1796049137355011</v>
      </c>
      <c r="D10" s="15">
        <f t="shared" si="2"/>
        <v>100</v>
      </c>
      <c r="E10" s="5" t="str">
        <f t="shared" si="1"/>
        <v>C</v>
      </c>
    </row>
    <row r="11" spans="1:5" x14ac:dyDescent="0.15">
      <c r="A11" s="2" t="s">
        <v>37</v>
      </c>
      <c r="B11" s="11">
        <v>2334680</v>
      </c>
      <c r="C11" s="15">
        <f t="shared" si="0"/>
        <v>100</v>
      </c>
      <c r="D11" s="16"/>
      <c r="E11" s="4"/>
    </row>
  </sheetData>
  <mergeCells count="1">
    <mergeCell ref="A1:E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注文データ</vt:lpstr>
      <vt:lpstr>取引先別集計</vt:lpstr>
      <vt:lpstr>取引先別分析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2015-06-25T02:59:39Z</dcterms:created>
  <dcterms:modified xsi:type="dcterms:W3CDTF">2015-07-14T05:08:04Z</dcterms:modified>
</cp:coreProperties>
</file>