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4回模擬レビュー\Desktop\"/>
    </mc:Choice>
  </mc:AlternateContent>
  <bookViews>
    <workbookView xWindow="0" yWindow="0" windowWidth="15360" windowHeight="7770"/>
  </bookViews>
  <sheets>
    <sheet name="請求書" sheetId="2" r:id="rId1"/>
  </sheets>
  <definedNames>
    <definedName name="商品一覧">請求書!$H$21:$J$28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2" l="1"/>
  <c r="D22" i="2"/>
  <c r="F22" i="2"/>
  <c r="C23" i="2"/>
  <c r="D23" i="2"/>
  <c r="F23" i="2" s="1"/>
  <c r="F28" i="2" s="1"/>
  <c r="C24" i="2"/>
  <c r="D24" i="2"/>
  <c r="F24" i="2"/>
  <c r="C25" i="2"/>
  <c r="D25" i="2"/>
  <c r="F25" i="2"/>
  <c r="C26" i="2"/>
  <c r="D26" i="2"/>
  <c r="F26" i="2"/>
  <c r="C27" i="2"/>
  <c r="D27" i="2"/>
  <c r="F27" i="2"/>
  <c r="F29" i="2" l="1"/>
  <c r="F30" i="2" s="1"/>
  <c r="C18" i="2" s="1"/>
</calcChain>
</file>

<file path=xl/sharedStrings.xml><?xml version="1.0" encoding="utf-8"?>
<sst xmlns="http://schemas.openxmlformats.org/spreadsheetml/2006/main" count="33" uniqueCount="30">
  <si>
    <t>合計金額</t>
    <rPh sb="0" eb="4">
      <t>ゴウケイキンガク</t>
    </rPh>
    <phoneticPr fontId="1"/>
  </si>
  <si>
    <t>当座　050XXX</t>
    <rPh sb="0" eb="2">
      <t>トウザ</t>
    </rPh>
    <phoneticPr fontId="1"/>
  </si>
  <si>
    <t>消費税</t>
    <rPh sb="0" eb="3">
      <t>ショウヒゼイ</t>
    </rPh>
    <phoneticPr fontId="1"/>
  </si>
  <si>
    <t>ヤマシタ銀行　海岸支店</t>
    <rPh sb="4" eb="6">
      <t>ギンコウ</t>
    </rPh>
    <rPh sb="7" eb="9">
      <t>カイガン</t>
    </rPh>
    <rPh sb="9" eb="11">
      <t>シテン</t>
    </rPh>
    <phoneticPr fontId="1"/>
  </si>
  <si>
    <t>お振込み口座：</t>
    <rPh sb="1" eb="3">
      <t>フリコミ</t>
    </rPh>
    <rPh sb="4" eb="6">
      <t>コウザ</t>
    </rPh>
    <phoneticPr fontId="1"/>
  </si>
  <si>
    <t>コエンザイムQ10</t>
  </si>
  <si>
    <t>小計</t>
    <rPh sb="0" eb="2">
      <t>ショウケイ</t>
    </rPh>
    <phoneticPr fontId="1"/>
  </si>
  <si>
    <t>マルチビタミン</t>
  </si>
  <si>
    <t>ビタミンE</t>
  </si>
  <si>
    <t>ビタミンC</t>
  </si>
  <si>
    <t>亜鉛</t>
    <rPh sb="0" eb="2">
      <t>アエン</t>
    </rPh>
    <phoneticPr fontId="1"/>
  </si>
  <si>
    <t>鉄</t>
    <rPh sb="0" eb="1">
      <t>テツ</t>
    </rPh>
    <phoneticPr fontId="1"/>
  </si>
  <si>
    <t>カルシウム</t>
  </si>
  <si>
    <t>単価</t>
    <rPh sb="0" eb="2">
      <t>タンカ</t>
    </rPh>
    <phoneticPr fontId="1"/>
  </si>
  <si>
    <t>商品名</t>
    <rPh sb="0" eb="3">
      <t>ショウヒンメイ</t>
    </rPh>
    <phoneticPr fontId="1"/>
  </si>
  <si>
    <t>商品コード</t>
    <rPh sb="0" eb="2">
      <t>ショウヒン</t>
    </rPh>
    <phoneticPr fontId="1"/>
  </si>
  <si>
    <t>金額</t>
    <rPh sb="0" eb="2">
      <t>キンガク</t>
    </rPh>
    <phoneticPr fontId="1"/>
  </si>
  <si>
    <t>数量</t>
    <rPh sb="0" eb="2">
      <t>スウリョウ</t>
    </rPh>
    <phoneticPr fontId="1"/>
  </si>
  <si>
    <t>御請求金額</t>
    <rPh sb="0" eb="3">
      <t>ゴセイキュウ</t>
    </rPh>
    <rPh sb="3" eb="5">
      <t>キンガク</t>
    </rPh>
    <phoneticPr fontId="1"/>
  </si>
  <si>
    <t>FAX 03-5401-XXXX</t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</si>
  <si>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1"/>
  </si>
  <si>
    <t>TEL 03-5401-XXXX</t>
  </si>
  <si>
    <t>毎度格別のお引き立てを賜り厚くお礼申し上げます。</t>
    <rPh sb="0" eb="2">
      <t>マイド</t>
    </rPh>
    <rPh sb="2" eb="4">
      <t>カクベツ</t>
    </rPh>
    <rPh sb="6" eb="7">
      <t>ヒ</t>
    </rPh>
    <rPh sb="8" eb="9">
      <t>タ</t>
    </rPh>
    <rPh sb="11" eb="12">
      <t>タマワ</t>
    </rPh>
    <rPh sb="13" eb="14">
      <t>アツ</t>
    </rPh>
    <rPh sb="16" eb="17">
      <t>レイ</t>
    </rPh>
    <rPh sb="17" eb="18">
      <t>モウ</t>
    </rPh>
    <rPh sb="19" eb="20">
      <t>ア</t>
    </rPh>
    <phoneticPr fontId="1"/>
  </si>
  <si>
    <t>ニューピア海岸14F</t>
    <rPh sb="5" eb="7">
      <t>カイガン</t>
    </rPh>
    <phoneticPr fontId="1"/>
  </si>
  <si>
    <t>東京都港区みなと1-X-X</t>
    <rPh sb="0" eb="3">
      <t>トウキョウト</t>
    </rPh>
    <rPh sb="3" eb="5">
      <t>ミナトク</t>
    </rPh>
    <phoneticPr fontId="1"/>
  </si>
  <si>
    <t>〒105-XXXX</t>
    <phoneticPr fontId="1"/>
  </si>
  <si>
    <t>FOM Supplement</t>
  </si>
  <si>
    <t>吉田薬局  御中</t>
    <rPh sb="0" eb="2">
      <t>ヨシダ</t>
    </rPh>
    <rPh sb="2" eb="4">
      <t>ヤッキョク</t>
    </rPh>
    <rPh sb="6" eb="8">
      <t>オンチュウ</t>
    </rPh>
    <phoneticPr fontId="1"/>
  </si>
  <si>
    <t>御請求書</t>
    <rPh sb="0" eb="4">
      <t>ゴセイキュウショ</t>
    </rPh>
    <phoneticPr fontId="1"/>
  </si>
  <si>
    <t>No.007815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</si>
</sst>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[$-F800]dddd\,\ mmmm\ dd\,\ yyyy"/>
  </numFmts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2"/>
      <color theme="3"/>
      <name val="Arial"/>
      <family val="2"/>
    </font>
    <font>
      <b/>
      <u/>
      <sz val="16"/>
      <color theme="1"/>
      <name val="ＭＳ Ｐゴシック"/>
      <family val="3"/>
      <charset val="128"/>
      <scheme val="minor"/>
    </font>
    <font>
      <sz val="20"/>
      <color theme="0"/>
      <name val="ＭＳ Ｐゴシック"/>
      <family val="3"/>
      <charset val="128"/>
      <scheme val="minor"/>
    </font>
    <font>
      <sz val="20"/>
      <color theme="0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3" borderId="2" xfId="0" applyFill="1" applyBorder="1" applyAlignment="1">
      <alignment horizontal="left" vertical="center" indent="2"/>
    </xf>
    <xf numFmtId="0" fontId="0" fillId="3" borderId="3" xfId="0" applyFill="1" applyBorder="1" applyAlignment="1">
      <alignment horizontal="left" vertical="center" indent="2"/>
    </xf>
    <xf numFmtId="0" fontId="4" fillId="0" borderId="0" xfId="0" applyFont="1">
      <alignment vertical="center"/>
    </xf>
    <xf numFmtId="38" fontId="0" fillId="0" borderId="4" xfId="1" applyFont="1" applyBorder="1">
      <alignment vertical="center"/>
    </xf>
    <xf numFmtId="9" fontId="0" fillId="3" borderId="5" xfId="2" applyFont="1" applyFill="1" applyBorder="1">
      <alignment vertical="center"/>
    </xf>
    <xf numFmtId="0" fontId="0" fillId="3" borderId="6" xfId="0" applyFill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3" fontId="0" fillId="0" borderId="7" xfId="1" applyNumberFormat="1" applyFont="1" applyBorder="1">
      <alignment vertical="center"/>
    </xf>
    <xf numFmtId="0" fontId="0" fillId="0" borderId="7" xfId="0" applyBorder="1">
      <alignment vertical="center"/>
    </xf>
    <xf numFmtId="38" fontId="0" fillId="0" borderId="7" xfId="1" applyFont="1" applyBorder="1">
      <alignment vertical="center"/>
    </xf>
    <xf numFmtId="0" fontId="0" fillId="3" borderId="8" xfId="0" applyFill="1" applyBorder="1" applyAlignment="1">
      <alignment horizontal="left" vertical="center" indent="2"/>
    </xf>
    <xf numFmtId="0" fontId="0" fillId="3" borderId="9" xfId="0" applyFill="1" applyBorder="1" applyAlignment="1">
      <alignment horizontal="left" vertical="center" indent="2"/>
    </xf>
    <xf numFmtId="3" fontId="0" fillId="0" borderId="7" xfId="0" applyNumberFormat="1" applyBorder="1">
      <alignment vertical="center"/>
    </xf>
    <xf numFmtId="0" fontId="0" fillId="4" borderId="7" xfId="0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6" fontId="8" fillId="0" borderId="10" xfId="0" applyNumberFormat="1" applyFont="1" applyBorder="1">
      <alignment vertical="center"/>
    </xf>
    <xf numFmtId="0" fontId="8" fillId="0" borderId="10" xfId="0" applyFont="1" applyBorder="1">
      <alignment vertical="center"/>
    </xf>
    <xf numFmtId="0" fontId="9" fillId="0" borderId="0" xfId="0" applyFont="1">
      <alignment vertical="center"/>
    </xf>
    <xf numFmtId="0" fontId="0" fillId="0" borderId="0" xfId="0" applyFont="1">
      <alignment vertical="center"/>
    </xf>
    <xf numFmtId="0" fontId="5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5" borderId="0" xfId="3" applyFont="1" applyFill="1" applyAlignment="1">
      <alignment horizontal="center" vertical="center"/>
    </xf>
    <xf numFmtId="0" fontId="13" fillId="5" borderId="0" xfId="3" applyFont="1" applyFill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right" vertical="center"/>
    </xf>
  </cellXfs>
  <cellStyles count="4">
    <cellStyle name="アクセント 1" xfId="3" builtinId="2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0"/>
  <sheetViews>
    <sheetView tabSelected="1" workbookViewId="0"/>
  </sheetViews>
  <sheetFormatPr defaultRowHeight="13.5" x14ac:dyDescent="0.15"/>
  <cols>
    <col min="1" max="1" width="3.625" customWidth="1"/>
    <col min="2" max="2" width="14.625" customWidth="1"/>
    <col min="3" max="3" width="21.625" customWidth="1"/>
    <col min="4" max="5" width="10.625" customWidth="1"/>
    <col min="6" max="6" width="19.5" bestFit="1" customWidth="1"/>
    <col min="7" max="7" width="5.625" customWidth="1"/>
    <col min="8" max="8" width="9.875" bestFit="1" customWidth="1"/>
    <col min="9" max="9" width="15.375" bestFit="1" customWidth="1"/>
    <col min="10" max="10" width="6.625" customWidth="1"/>
  </cols>
  <sheetData>
    <row r="2" spans="2:6" x14ac:dyDescent="0.15">
      <c r="F2" s="28" t="s">
        <v>29</v>
      </c>
    </row>
    <row r="3" spans="2:6" x14ac:dyDescent="0.15">
      <c r="F3" s="27"/>
    </row>
    <row r="5" spans="2:6" ht="24" x14ac:dyDescent="0.15">
      <c r="B5" s="26" t="s">
        <v>28</v>
      </c>
      <c r="C5" s="25"/>
      <c r="D5" s="25"/>
      <c r="E5" s="25"/>
      <c r="F5" s="25"/>
    </row>
    <row r="8" spans="2:6" ht="18.75" x14ac:dyDescent="0.15">
      <c r="B8" s="24" t="s">
        <v>27</v>
      </c>
    </row>
    <row r="10" spans="2:6" ht="15.75" x14ac:dyDescent="0.15">
      <c r="F10" s="23" t="s">
        <v>26</v>
      </c>
    </row>
    <row r="11" spans="2:6" x14ac:dyDescent="0.15">
      <c r="F11" s="22" t="s">
        <v>25</v>
      </c>
    </row>
    <row r="12" spans="2:6" x14ac:dyDescent="0.15">
      <c r="F12" s="4" t="s">
        <v>24</v>
      </c>
    </row>
    <row r="13" spans="2:6" x14ac:dyDescent="0.15">
      <c r="F13" s="4" t="s">
        <v>23</v>
      </c>
    </row>
    <row r="14" spans="2:6" x14ac:dyDescent="0.15">
      <c r="B14" s="21" t="s">
        <v>22</v>
      </c>
      <c r="F14" s="4" t="s">
        <v>21</v>
      </c>
    </row>
    <row r="15" spans="2:6" x14ac:dyDescent="0.15">
      <c r="B15" s="20" t="s">
        <v>20</v>
      </c>
      <c r="F15" s="4" t="s">
        <v>19</v>
      </c>
    </row>
    <row r="18" spans="2:10" ht="19.5" thickBot="1" x14ac:dyDescent="0.2">
      <c r="B18" s="19" t="s">
        <v>18</v>
      </c>
      <c r="C18" s="18">
        <f>F30</f>
        <v>46224</v>
      </c>
    </row>
    <row r="19" spans="2:10" x14ac:dyDescent="0.15">
      <c r="C19" s="17"/>
    </row>
    <row r="21" spans="2:10" x14ac:dyDescent="0.15">
      <c r="B21" s="16" t="s">
        <v>15</v>
      </c>
      <c r="C21" s="16" t="s">
        <v>14</v>
      </c>
      <c r="D21" s="16" t="s">
        <v>13</v>
      </c>
      <c r="E21" s="16" t="s">
        <v>17</v>
      </c>
      <c r="F21" s="16" t="s">
        <v>16</v>
      </c>
      <c r="H21" s="15" t="s">
        <v>15</v>
      </c>
      <c r="I21" s="15" t="s">
        <v>14</v>
      </c>
      <c r="J21" s="15" t="s">
        <v>13</v>
      </c>
    </row>
    <row r="22" spans="2:10" x14ac:dyDescent="0.15">
      <c r="B22" s="10">
        <v>1001</v>
      </c>
      <c r="C22" s="10" t="str">
        <f>IF(B22="","",VLOOKUP(B22,$H$22:$J$28,2,FALSE))</f>
        <v>カルシウム</v>
      </c>
      <c r="D22" s="14">
        <f>IF(B22="","",VLOOKUP(B22,$H$22:$J$28,3,FALSE))</f>
        <v>472</v>
      </c>
      <c r="E22" s="10">
        <v>20</v>
      </c>
      <c r="F22" s="11">
        <f>IF(B22="","",D22*E22)</f>
        <v>9440</v>
      </c>
      <c r="H22" s="10">
        <v>1001</v>
      </c>
      <c r="I22" s="10" t="s">
        <v>12</v>
      </c>
      <c r="J22" s="9">
        <v>472</v>
      </c>
    </row>
    <row r="23" spans="2:10" x14ac:dyDescent="0.15">
      <c r="B23" s="10">
        <v>1004</v>
      </c>
      <c r="C23" s="10" t="str">
        <f>IF(B23="","",VLOOKUP(B23,$H$22:$J$28,2,FALSE))</f>
        <v>ビタミンC</v>
      </c>
      <c r="D23" s="14">
        <f>IF(B23="","",VLOOKUP(B23,$H$22:$J$28,3,FALSE))</f>
        <v>315</v>
      </c>
      <c r="E23" s="10">
        <v>50</v>
      </c>
      <c r="F23" s="11">
        <f>IF(B23="","",D23*E23)</f>
        <v>15750</v>
      </c>
      <c r="H23" s="10">
        <v>1002</v>
      </c>
      <c r="I23" s="10" t="s">
        <v>11</v>
      </c>
      <c r="J23" s="9">
        <v>943</v>
      </c>
    </row>
    <row r="24" spans="2:10" x14ac:dyDescent="0.15">
      <c r="B24" s="10">
        <v>1005</v>
      </c>
      <c r="C24" s="10" t="str">
        <f>IF(B24="","",VLOOKUP(B24,$H$22:$J$28,2,FALSE))</f>
        <v>ビタミンE</v>
      </c>
      <c r="D24" s="14">
        <f>IF(B24="","",VLOOKUP(B24,$H$22:$J$28,3,FALSE))</f>
        <v>587</v>
      </c>
      <c r="E24" s="10">
        <v>30</v>
      </c>
      <c r="F24" s="11">
        <f>IF(B24="","",D24*E24)</f>
        <v>17610</v>
      </c>
      <c r="H24" s="10">
        <v>1003</v>
      </c>
      <c r="I24" s="10" t="s">
        <v>10</v>
      </c>
      <c r="J24" s="9">
        <v>837</v>
      </c>
    </row>
    <row r="25" spans="2:10" x14ac:dyDescent="0.15">
      <c r="B25" s="10"/>
      <c r="C25" s="10" t="str">
        <f>IF(B25="","",VLOOKUP(B25,$H$22:$J$28,2,FALSE))</f>
        <v/>
      </c>
      <c r="D25" s="14" t="str">
        <f>IF(B25="","",VLOOKUP(B25,$H$22:$J$28,3,FALSE))</f>
        <v/>
      </c>
      <c r="E25" s="10"/>
      <c r="F25" s="11" t="str">
        <f>IF(B25="","",D25*E25)</f>
        <v/>
      </c>
      <c r="H25" s="10">
        <v>1004</v>
      </c>
      <c r="I25" s="10" t="s">
        <v>9</v>
      </c>
      <c r="J25" s="9">
        <v>315</v>
      </c>
    </row>
    <row r="26" spans="2:10" x14ac:dyDescent="0.15">
      <c r="B26" s="10"/>
      <c r="C26" s="10" t="str">
        <f>IF(B26="","",VLOOKUP(B26,$H$22:$J$28,2,FALSE))</f>
        <v/>
      </c>
      <c r="D26" s="14" t="str">
        <f>IF(B26="","",VLOOKUP(B26,$H$22:$J$28,3,FALSE))</f>
        <v/>
      </c>
      <c r="E26" s="10"/>
      <c r="F26" s="11" t="str">
        <f>IF(B26="","",D26*E26)</f>
        <v/>
      </c>
      <c r="H26" s="10">
        <v>1005</v>
      </c>
      <c r="I26" s="10" t="s">
        <v>8</v>
      </c>
      <c r="J26" s="9">
        <v>587</v>
      </c>
    </row>
    <row r="27" spans="2:10" x14ac:dyDescent="0.15">
      <c r="B27" s="10"/>
      <c r="C27" s="10" t="str">
        <f>IF(B27="","",VLOOKUP(B27,$H$22:$J$28,2,FALSE))</f>
        <v/>
      </c>
      <c r="D27" s="14" t="str">
        <f>IF(B27="","",VLOOKUP(B27,$H$22:$J$28,3,FALSE))</f>
        <v/>
      </c>
      <c r="E27" s="10"/>
      <c r="F27" s="11" t="str">
        <f>IF(B27="","",D27*E27)</f>
        <v/>
      </c>
      <c r="H27" s="10">
        <v>1006</v>
      </c>
      <c r="I27" s="10" t="s">
        <v>7</v>
      </c>
      <c r="J27" s="9">
        <v>620</v>
      </c>
    </row>
    <row r="28" spans="2:10" x14ac:dyDescent="0.15">
      <c r="D28" s="13" t="s">
        <v>6</v>
      </c>
      <c r="E28" s="12"/>
      <c r="F28" s="11">
        <f>SUM(F22:F27)</f>
        <v>42800</v>
      </c>
      <c r="H28" s="10">
        <v>1007</v>
      </c>
      <c r="I28" s="10" t="s">
        <v>5</v>
      </c>
      <c r="J28" s="9">
        <v>1587</v>
      </c>
    </row>
    <row r="29" spans="2:10" ht="14.25" thickBot="1" x14ac:dyDescent="0.2">
      <c r="B29" s="8" t="s">
        <v>4</v>
      </c>
      <c r="C29" s="4" t="s">
        <v>3</v>
      </c>
      <c r="D29" s="7" t="s">
        <v>2</v>
      </c>
      <c r="E29" s="6">
        <v>0.08</v>
      </c>
      <c r="F29" s="5">
        <f>F28*E29</f>
        <v>3424</v>
      </c>
    </row>
    <row r="30" spans="2:10" ht="14.25" thickTop="1" x14ac:dyDescent="0.15">
      <c r="B30" s="4"/>
      <c r="C30" s="4" t="s">
        <v>1</v>
      </c>
      <c r="D30" s="3" t="s">
        <v>0</v>
      </c>
      <c r="E30" s="2"/>
      <c r="F30" s="1">
        <f>F28+F29</f>
        <v>46224</v>
      </c>
    </row>
  </sheetData>
  <mergeCells count="3">
    <mergeCell ref="B5:F5"/>
    <mergeCell ref="D28:E28"/>
    <mergeCell ref="D30:E30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</vt:lpstr>
      <vt:lpstr>商品一覧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2013-11-01T01:00:06Z</dcterms:created>
  <dcterms:modified xsi:type="dcterms:W3CDTF">2013-11-21T01:11:23Z</dcterms:modified>
</cp:coreProperties>
</file>