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4章\"/>
    </mc:Choice>
  </mc:AlternateContent>
  <bookViews>
    <workbookView xWindow="0" yWindow="0" windowWidth="15360" windowHeight="7770"/>
  </bookViews>
  <sheets>
    <sheet name="セミナー開催状況" sheetId="1" r:id="rId1"/>
    <sheet name="セミナー一覧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4" i="1"/>
  <c r="E21" i="1" l="1"/>
  <c r="I8" i="1" l="1"/>
  <c r="I12" i="1"/>
  <c r="I16" i="1"/>
  <c r="I20" i="1"/>
  <c r="I21" i="1"/>
  <c r="H6" i="1"/>
  <c r="H10" i="1"/>
  <c r="H14" i="1"/>
  <c r="H18" i="1"/>
  <c r="H4" i="1"/>
  <c r="F5" i="1"/>
  <c r="H5" i="1" s="1"/>
  <c r="F6" i="1"/>
  <c r="F7" i="1"/>
  <c r="H7" i="1" s="1"/>
  <c r="F8" i="1"/>
  <c r="H8" i="1" s="1"/>
  <c r="F9" i="1"/>
  <c r="H9" i="1" s="1"/>
  <c r="F10" i="1"/>
  <c r="F11" i="1"/>
  <c r="H11" i="1" s="1"/>
  <c r="F12" i="1"/>
  <c r="H12" i="1" s="1"/>
  <c r="F13" i="1"/>
  <c r="H13" i="1" s="1"/>
  <c r="F14" i="1"/>
  <c r="F15" i="1"/>
  <c r="H15" i="1" s="1"/>
  <c r="F16" i="1"/>
  <c r="H16" i="1" s="1"/>
  <c r="F17" i="1"/>
  <c r="H17" i="1" s="1"/>
  <c r="F18" i="1"/>
  <c r="F19" i="1"/>
  <c r="H19" i="1" s="1"/>
  <c r="F20" i="1"/>
  <c r="H20" i="1" s="1"/>
  <c r="F21" i="1"/>
  <c r="H21" i="1" s="1"/>
  <c r="F4" i="1"/>
  <c r="E5" i="1"/>
  <c r="I5" i="1" s="1"/>
  <c r="E6" i="1"/>
  <c r="I6" i="1" s="1"/>
  <c r="E7" i="1"/>
  <c r="I7" i="1" s="1"/>
  <c r="E8" i="1"/>
  <c r="E9" i="1"/>
  <c r="I9" i="1" s="1"/>
  <c r="E10" i="1"/>
  <c r="I10" i="1" s="1"/>
  <c r="E11" i="1"/>
  <c r="I11" i="1" s="1"/>
  <c r="E12" i="1"/>
  <c r="E13" i="1"/>
  <c r="I13" i="1" s="1"/>
  <c r="E14" i="1"/>
  <c r="I14" i="1" s="1"/>
  <c r="E15" i="1"/>
  <c r="I15" i="1" s="1"/>
  <c r="E16" i="1"/>
  <c r="E17" i="1"/>
  <c r="I17" i="1" s="1"/>
  <c r="E18" i="1"/>
  <c r="I18" i="1" s="1"/>
  <c r="E19" i="1"/>
  <c r="I19" i="1" s="1"/>
  <c r="E20" i="1"/>
  <c r="E4" i="1"/>
  <c r="I4" i="1" s="1"/>
</calcChain>
</file>

<file path=xl/sharedStrings.xml><?xml version="1.0" encoding="utf-8"?>
<sst xmlns="http://schemas.openxmlformats.org/spreadsheetml/2006/main" count="52" uniqueCount="33">
  <si>
    <t>セミナー開催状況</t>
    <rPh sb="4" eb="6">
      <t>カイサイ</t>
    </rPh>
    <rPh sb="6" eb="8">
      <t>ジョウキョウ</t>
    </rPh>
    <phoneticPr fontId="3"/>
  </si>
  <si>
    <t>No.</t>
  </si>
  <si>
    <t>開催日</t>
    <rPh sb="0" eb="3">
      <t>カイサイビ</t>
    </rPh>
    <phoneticPr fontId="3"/>
  </si>
  <si>
    <t>セミナーコード</t>
  </si>
  <si>
    <t>セミナー名</t>
    <rPh sb="4" eb="5">
      <t>メイ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</si>
  <si>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</si>
  <si>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</si>
  <si>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受講者数</t>
    <rPh sb="0" eb="4">
      <t>ジュコウシャスウ</t>
    </rPh>
    <phoneticPr fontId="3"/>
  </si>
  <si>
    <t>受講率</t>
    <rPh sb="0" eb="3">
      <t>ジュコウリツ</t>
    </rPh>
    <phoneticPr fontId="3"/>
  </si>
  <si>
    <t>売上金額</t>
    <rPh sb="0" eb="4">
      <t>ウリアゲキンガク</t>
    </rPh>
    <phoneticPr fontId="3"/>
  </si>
  <si>
    <t>B-01</t>
  </si>
  <si>
    <t>C-01</t>
  </si>
  <si>
    <t>E-01</t>
  </si>
  <si>
    <t>A-01</t>
  </si>
  <si>
    <t>C-02</t>
  </si>
  <si>
    <t>D-01</t>
  </si>
  <si>
    <t>B-02</t>
  </si>
  <si>
    <t>A-02</t>
  </si>
  <si>
    <t>D-02</t>
  </si>
  <si>
    <t>E-02</t>
  </si>
  <si>
    <t>セミナー名</t>
    <rPh sb="4" eb="5">
      <t>メイ</t>
    </rPh>
    <phoneticPr fontId="2"/>
  </si>
  <si>
    <t>受講料</t>
    <rPh sb="0" eb="3">
      <t>ジュコウリョウ</t>
    </rPh>
    <phoneticPr fontId="2"/>
  </si>
  <si>
    <t>定員</t>
    <rPh sb="0" eb="2">
      <t>テイイン</t>
    </rPh>
    <phoneticPr fontId="2"/>
  </si>
  <si>
    <t>日本料理基礎</t>
    <rPh sb="0" eb="6">
      <t>ニホンリョウリキソ</t>
    </rPh>
    <phoneticPr fontId="3"/>
  </si>
  <si>
    <t>日本料理応用</t>
    <rPh sb="0" eb="6">
      <t>ニホンリョウリオウヨウ</t>
    </rPh>
    <phoneticPr fontId="3"/>
  </si>
  <si>
    <t>イタリア料理基礎</t>
    <rPh sb="4" eb="6">
      <t>リョウリ</t>
    </rPh>
    <rPh sb="6" eb="8">
      <t>キソ</t>
    </rPh>
    <phoneticPr fontId="3"/>
  </si>
  <si>
    <t>イタリア料理応用</t>
    <rPh sb="4" eb="6">
      <t>リョウリ</t>
    </rPh>
    <rPh sb="6" eb="8">
      <t>オウヨウ</t>
    </rPh>
    <phoneticPr fontId="3"/>
  </si>
  <si>
    <t>フランス料理基礎</t>
    <rPh sb="4" eb="6">
      <t>リョウリ</t>
    </rPh>
    <rPh sb="6" eb="8">
      <t>キソ</t>
    </rPh>
    <phoneticPr fontId="3"/>
  </si>
  <si>
    <t>フランス料理応用</t>
    <rPh sb="4" eb="6">
      <t>リョウリ</t>
    </rPh>
    <rPh sb="6" eb="8">
      <t>オウヨウ</t>
    </rPh>
    <phoneticPr fontId="3"/>
  </si>
  <si>
    <t>中華料理基礎</t>
    <rPh sb="0" eb="2">
      <t>チュウカ</t>
    </rPh>
    <rPh sb="2" eb="4">
      <t>リョウリ</t>
    </rPh>
    <rPh sb="4" eb="6">
      <t>キソ</t>
    </rPh>
    <phoneticPr fontId="3"/>
  </si>
  <si>
    <t>中華料理応用</t>
    <rPh sb="0" eb="2">
      <t>チュウカ</t>
    </rPh>
    <rPh sb="2" eb="4">
      <t>リョウリ</t>
    </rPh>
    <rPh sb="4" eb="6">
      <t>オウヨウ</t>
    </rPh>
    <phoneticPr fontId="3"/>
  </si>
  <si>
    <t>洋菓子専門</t>
    <rPh sb="0" eb="5">
      <t>ヨウガシセンモン</t>
    </rPh>
    <phoneticPr fontId="3"/>
  </si>
  <si>
    <t>和菓子専門</t>
    <rPh sb="0" eb="5">
      <t>ワガシセンモン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</si>
</sst>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14" fontId="0" fillId="0" borderId="4" xfId="0" applyNumberFormat="1" applyBorder="1">
      <alignment vertical="center"/>
    </xf>
    <xf numFmtId="38" fontId="0" fillId="0" borderId="4" xfId="1" applyFont="1" applyBorder="1">
      <alignment vertical="center"/>
    </xf>
    <xf numFmtId="9" fontId="0" fillId="0" borderId="4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8" tint="0.5999938962981048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3:I21" totalsRowShown="0" headerRowDxfId="11" headerRowBorderDxfId="10" tableBorderDxfId="9">
  <autoFilter ref="A3:I2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No." dataDxfId="8"/>
    <tableColumn id="2" name="開催日" dataDxfId="7"/>
    <tableColumn id="3" name="セミナーコード" dataDxfId="6"/>
    <tableColumn id="4" name="セミナー名" dataDxfId="5">
      <calculatedColumnFormula>IF($C4="","",VLOOKUP($C4,セミナー一覧!$A$2:$D$11,2,FALSE))</calculatedColumnFormula>
    </tableColumn>
    <tableColumn id="5" name="受講料" dataDxfId="4" dataCellStyle="桁区切り">
      <calculatedColumnFormula>IF($C4="","",VLOOKUP($C4,セミナー一覧!$A$2:$D$11,3,FALSE))</calculatedColumnFormula>
    </tableColumn>
    <tableColumn id="6" name="定員" dataDxfId="3">
      <calculatedColumnFormula>IF($C4="","",VLOOKUP($C4,セミナー一覧!$A$2:$D$11,4,FALSE))</calculatedColumnFormula>
    </tableColumn>
    <tableColumn id="7" name="受講者数" dataDxfId="2"/>
    <tableColumn id="8" name="受講率" dataDxfId="1" dataCellStyle="パーセント">
      <calculatedColumnFormula>IFERROR(G4/F4,"")</calculatedColumnFormula>
    </tableColumn>
    <tableColumn id="9" name="売上金額" dataDxfId="0" dataCellStyle="桁区切り">
      <calculatedColumnFormula>IFERROR(E4*G4,"")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/>
  </sheetViews>
  <sheetFormatPr defaultRowHeight="13.5" x14ac:dyDescent="0.15"/>
  <cols>
    <col min="1" max="1" width="5.75" customWidth="1"/>
    <col min="2" max="2" width="12.625" customWidth="1"/>
    <col min="3" max="3" width="14.75" customWidth="1"/>
    <col min="4" max="4" width="17.125" customWidth="1"/>
    <col min="5" max="6" width="10.625" customWidth="1"/>
    <col min="7" max="7" width="10.75" customWidth="1"/>
    <col min="8" max="8" width="10.625" customWidth="1"/>
    <col min="9" max="9" width="12.625" customWidth="1"/>
  </cols>
  <sheetData>
    <row r="1" spans="1:9" ht="21" x14ac:dyDescent="0.15">
      <c r="A1" s="1" t="s">
        <v>0</v>
      </c>
    </row>
    <row r="3" spans="1:9" ht="14.25" thickBot="1" x14ac:dyDescent="0.2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12" t="s">
        <v>9</v>
      </c>
    </row>
    <row r="4" spans="1:9" x14ac:dyDescent="0.15">
      <c r="A4">
        <v>1</v>
      </c>
      <c r="B4" s="2">
        <v>42098</v>
      </c>
      <c r="C4" t="s">
        <v>10</v>
      </c>
      <c r="D4" s="3" t="str">
        <f>IF($C4="","",VLOOKUP($C4,セミナー一覧!$A$2:$D$11,2,FALSE))</f>
        <v>イタリア料理基礎</v>
      </c>
      <c r="E4" s="3">
        <f>IF($C4="","",VLOOKUP($C4,セミナー一覧!$A$2:$D$11,3,FALSE))</f>
        <v>3000</v>
      </c>
      <c r="F4" s="3">
        <f>IF($C4="","",VLOOKUP($C4,セミナー一覧!$A$2:$D$11,4,FALSE))</f>
        <v>20</v>
      </c>
      <c r="G4">
        <v>19</v>
      </c>
      <c r="H4" s="4">
        <f>IFERROR(G4/F4,"")</f>
        <v>0.95</v>
      </c>
      <c r="I4" s="3">
        <f>IFERROR(E4*G4,"")</f>
        <v>57000</v>
      </c>
    </row>
    <row r="5" spans="1:9" x14ac:dyDescent="0.15">
      <c r="A5" s="5">
        <v>2</v>
      </c>
      <c r="B5" s="6">
        <v>42100</v>
      </c>
      <c r="C5" s="5" t="s">
        <v>11</v>
      </c>
      <c r="D5" s="5" t="str">
        <f>IF($C5="","",VLOOKUP($C5,セミナー一覧!$A$2:$D$11,2,FALSE))</f>
        <v>フランス料理基礎</v>
      </c>
      <c r="E5" s="7">
        <f>IF($C5="","",VLOOKUP($C5,セミナー一覧!$A$2:$D$11,3,FALSE))</f>
        <v>4000</v>
      </c>
      <c r="F5" s="5">
        <f>IF($C5="","",VLOOKUP($C5,セミナー一覧!$A$2:$D$11,4,FALSE))</f>
        <v>20</v>
      </c>
      <c r="G5" s="5">
        <v>15</v>
      </c>
      <c r="H5" s="8">
        <f t="shared" ref="H5:H21" si="0">IFERROR(G5/F5,"")</f>
        <v>0.75</v>
      </c>
      <c r="I5" s="7">
        <f t="shared" ref="I5:I21" si="1">IFERROR(E5*G5,"")</f>
        <v>60000</v>
      </c>
    </row>
    <row r="6" spans="1:9" x14ac:dyDescent="0.15">
      <c r="A6" s="5">
        <v>3</v>
      </c>
      <c r="B6" s="6">
        <v>42104</v>
      </c>
      <c r="C6" s="5" t="s">
        <v>12</v>
      </c>
      <c r="D6" s="5" t="str">
        <f>IF($C6="","",VLOOKUP($C6,セミナー一覧!$A$2:$D$11,2,FALSE))</f>
        <v>洋菓子専門</v>
      </c>
      <c r="E6" s="7">
        <f>IF($C6="","",VLOOKUP($C6,セミナー一覧!$A$2:$D$11,3,FALSE))</f>
        <v>3500</v>
      </c>
      <c r="F6" s="5">
        <f>IF($C6="","",VLOOKUP($C6,セミナー一覧!$A$2:$D$11,4,FALSE))</f>
        <v>15</v>
      </c>
      <c r="G6" s="5">
        <v>15</v>
      </c>
      <c r="H6" s="8">
        <f t="shared" si="0"/>
        <v>1</v>
      </c>
      <c r="I6" s="7">
        <f t="shared" si="1"/>
        <v>52500</v>
      </c>
    </row>
    <row r="7" spans="1:9" x14ac:dyDescent="0.15">
      <c r="A7" s="5">
        <v>4</v>
      </c>
      <c r="B7" s="6">
        <v>42106</v>
      </c>
      <c r="C7" s="5" t="s">
        <v>13</v>
      </c>
      <c r="D7" s="5" t="str">
        <f>IF($C7="","",VLOOKUP($C7,セミナー一覧!$A$2:$D$11,2,FALSE))</f>
        <v>日本料理基礎</v>
      </c>
      <c r="E7" s="7">
        <f>IF($C7="","",VLOOKUP($C7,セミナー一覧!$A$2:$D$11,3,FALSE))</f>
        <v>3800</v>
      </c>
      <c r="F7" s="5">
        <f>IF($C7="","",VLOOKUP($C7,セミナー一覧!$A$2:$D$11,4,FALSE))</f>
        <v>20</v>
      </c>
      <c r="G7" s="5">
        <v>18</v>
      </c>
      <c r="H7" s="8">
        <f t="shared" si="0"/>
        <v>0.9</v>
      </c>
      <c r="I7" s="7">
        <f t="shared" si="1"/>
        <v>68400</v>
      </c>
    </row>
    <row r="8" spans="1:9" x14ac:dyDescent="0.15">
      <c r="A8" s="5">
        <v>5</v>
      </c>
      <c r="B8" s="6">
        <v>42107</v>
      </c>
      <c r="C8" s="5" t="s">
        <v>14</v>
      </c>
      <c r="D8" s="5" t="str">
        <f>IF($C8="","",VLOOKUP($C8,セミナー一覧!$A$2:$D$11,2,FALSE))</f>
        <v>フランス料理応用</v>
      </c>
      <c r="E8" s="7">
        <f>IF($C8="","",VLOOKUP($C8,セミナー一覧!$A$2:$D$11,3,FALSE))</f>
        <v>5000</v>
      </c>
      <c r="F8" s="5">
        <f>IF($C8="","",VLOOKUP($C8,セミナー一覧!$A$2:$D$11,4,FALSE))</f>
        <v>20</v>
      </c>
      <c r="G8" s="5">
        <v>19</v>
      </c>
      <c r="H8" s="8">
        <f t="shared" si="0"/>
        <v>0.95</v>
      </c>
      <c r="I8" s="7">
        <f t="shared" si="1"/>
        <v>95000</v>
      </c>
    </row>
    <row r="9" spans="1:9" x14ac:dyDescent="0.15">
      <c r="A9" s="5">
        <v>6</v>
      </c>
      <c r="B9" s="6">
        <v>42109</v>
      </c>
      <c r="C9" s="5" t="s">
        <v>15</v>
      </c>
      <c r="D9" s="5" t="str">
        <f>IF($C9="","",VLOOKUP($C9,セミナー一覧!$A$2:$D$11,2,FALSE))</f>
        <v>中華料理基礎</v>
      </c>
      <c r="E9" s="7">
        <f>IF($C9="","",VLOOKUP($C9,セミナー一覧!$A$2:$D$11,3,FALSE))</f>
        <v>3500</v>
      </c>
      <c r="F9" s="5">
        <f>IF($C9="","",VLOOKUP($C9,セミナー一覧!$A$2:$D$11,4,FALSE))</f>
        <v>25</v>
      </c>
      <c r="G9" s="5">
        <v>15</v>
      </c>
      <c r="H9" s="8">
        <f t="shared" si="0"/>
        <v>0.6</v>
      </c>
      <c r="I9" s="7">
        <f t="shared" si="1"/>
        <v>52500</v>
      </c>
    </row>
    <row r="10" spans="1:9" x14ac:dyDescent="0.15">
      <c r="A10" s="5">
        <v>7</v>
      </c>
      <c r="B10" s="6">
        <v>42111</v>
      </c>
      <c r="C10" s="5" t="s">
        <v>11</v>
      </c>
      <c r="D10" s="5" t="str">
        <f>IF($C10="","",VLOOKUP($C10,セミナー一覧!$A$2:$D$11,2,FALSE))</f>
        <v>フランス料理基礎</v>
      </c>
      <c r="E10" s="7">
        <f>IF($C10="","",VLOOKUP($C10,セミナー一覧!$A$2:$D$11,3,FALSE))</f>
        <v>4000</v>
      </c>
      <c r="F10" s="5">
        <f>IF($C10="","",VLOOKUP($C10,セミナー一覧!$A$2:$D$11,4,FALSE))</f>
        <v>20</v>
      </c>
      <c r="G10" s="5">
        <v>14</v>
      </c>
      <c r="H10" s="8">
        <f t="shared" si="0"/>
        <v>0.7</v>
      </c>
      <c r="I10" s="7">
        <f t="shared" si="1"/>
        <v>56000</v>
      </c>
    </row>
    <row r="11" spans="1:9" x14ac:dyDescent="0.15">
      <c r="A11" s="5">
        <v>8</v>
      </c>
      <c r="B11" s="6">
        <v>42111</v>
      </c>
      <c r="C11" s="5" t="s">
        <v>16</v>
      </c>
      <c r="D11" s="5" t="str">
        <f>IF($C11="","",VLOOKUP($C11,セミナー一覧!$A$2:$D$11,2,FALSE))</f>
        <v>イタリア料理応用</v>
      </c>
      <c r="E11" s="7">
        <f>IF($C11="","",VLOOKUP($C11,セミナー一覧!$A$2:$D$11,3,FALSE))</f>
        <v>4000</v>
      </c>
      <c r="F11" s="5">
        <f>IF($C11="","",VLOOKUP($C11,セミナー一覧!$A$2:$D$11,4,FALSE))</f>
        <v>20</v>
      </c>
      <c r="G11" s="5">
        <v>16</v>
      </c>
      <c r="H11" s="8">
        <f t="shared" si="0"/>
        <v>0.8</v>
      </c>
      <c r="I11" s="7">
        <f t="shared" si="1"/>
        <v>64000</v>
      </c>
    </row>
    <row r="12" spans="1:9" x14ac:dyDescent="0.15">
      <c r="A12" s="5">
        <v>9</v>
      </c>
      <c r="B12" s="6">
        <v>42112</v>
      </c>
      <c r="C12" s="5" t="s">
        <v>12</v>
      </c>
      <c r="D12" s="5" t="str">
        <f>IF($C12="","",VLOOKUP($C12,セミナー一覧!$A$2:$D$11,2,FALSE))</f>
        <v>洋菓子専門</v>
      </c>
      <c r="E12" s="7">
        <f>IF($C12="","",VLOOKUP($C12,セミナー一覧!$A$2:$D$11,3,FALSE))</f>
        <v>3500</v>
      </c>
      <c r="F12" s="5">
        <f>IF($C12="","",VLOOKUP($C12,セミナー一覧!$A$2:$D$11,4,FALSE))</f>
        <v>15</v>
      </c>
      <c r="G12" s="5">
        <v>15</v>
      </c>
      <c r="H12" s="8">
        <f t="shared" si="0"/>
        <v>1</v>
      </c>
      <c r="I12" s="7">
        <f t="shared" si="1"/>
        <v>52500</v>
      </c>
    </row>
    <row r="13" spans="1:9" x14ac:dyDescent="0.15">
      <c r="A13" s="5">
        <v>10</v>
      </c>
      <c r="B13" s="6">
        <v>42114</v>
      </c>
      <c r="C13" s="5" t="s">
        <v>17</v>
      </c>
      <c r="D13" s="5" t="str">
        <f>IF($C13="","",VLOOKUP($C13,セミナー一覧!$A$2:$D$11,2,FALSE))</f>
        <v>日本料理応用</v>
      </c>
      <c r="E13" s="7">
        <f>IF($C13="","",VLOOKUP($C13,セミナー一覧!$A$2:$D$11,3,FALSE))</f>
        <v>5500</v>
      </c>
      <c r="F13" s="5">
        <f>IF($C13="","",VLOOKUP($C13,セミナー一覧!$A$2:$D$11,4,FALSE))</f>
        <v>20</v>
      </c>
      <c r="G13" s="5">
        <v>15</v>
      </c>
      <c r="H13" s="8">
        <f t="shared" si="0"/>
        <v>0.75</v>
      </c>
      <c r="I13" s="7">
        <f t="shared" si="1"/>
        <v>82500</v>
      </c>
    </row>
    <row r="14" spans="1:9" x14ac:dyDescent="0.15">
      <c r="A14" s="5">
        <v>11</v>
      </c>
      <c r="B14" s="6">
        <v>42114</v>
      </c>
      <c r="C14" s="5" t="s">
        <v>18</v>
      </c>
      <c r="D14" s="5" t="str">
        <f>IF($C14="","",VLOOKUP($C14,セミナー一覧!$A$2:$D$11,2,FALSE))</f>
        <v>中華料理応用</v>
      </c>
      <c r="E14" s="7">
        <f>IF($C14="","",VLOOKUP($C14,セミナー一覧!$A$2:$D$11,3,FALSE))</f>
        <v>5000</v>
      </c>
      <c r="F14" s="5">
        <f>IF($C14="","",VLOOKUP($C14,セミナー一覧!$A$2:$D$11,4,FALSE))</f>
        <v>25</v>
      </c>
      <c r="G14" s="5">
        <v>17</v>
      </c>
      <c r="H14" s="8">
        <f t="shared" si="0"/>
        <v>0.68</v>
      </c>
      <c r="I14" s="7">
        <f t="shared" si="1"/>
        <v>85000</v>
      </c>
    </row>
    <row r="15" spans="1:9" x14ac:dyDescent="0.15">
      <c r="A15" s="5">
        <v>12</v>
      </c>
      <c r="B15" s="6">
        <v>42115</v>
      </c>
      <c r="C15" s="5" t="s">
        <v>10</v>
      </c>
      <c r="D15" s="5" t="str">
        <f>IF($C15="","",VLOOKUP($C15,セミナー一覧!$A$2:$D$11,2,FALSE))</f>
        <v>イタリア料理基礎</v>
      </c>
      <c r="E15" s="7">
        <f>IF($C15="","",VLOOKUP($C15,セミナー一覧!$A$2:$D$11,3,FALSE))</f>
        <v>3000</v>
      </c>
      <c r="F15" s="5">
        <f>IF($C15="","",VLOOKUP($C15,セミナー一覧!$A$2:$D$11,4,FALSE))</f>
        <v>20</v>
      </c>
      <c r="G15" s="5">
        <v>16</v>
      </c>
      <c r="H15" s="8">
        <f t="shared" si="0"/>
        <v>0.8</v>
      </c>
      <c r="I15" s="7">
        <f t="shared" si="1"/>
        <v>48000</v>
      </c>
    </row>
    <row r="16" spans="1:9" x14ac:dyDescent="0.15">
      <c r="A16" s="5">
        <v>13</v>
      </c>
      <c r="B16" s="6">
        <v>42119</v>
      </c>
      <c r="C16" s="5" t="s">
        <v>19</v>
      </c>
      <c r="D16" s="5" t="str">
        <f>IF($C16="","",VLOOKUP($C16,セミナー一覧!$A$2:$D$11,2,FALSE))</f>
        <v>和菓子専門</v>
      </c>
      <c r="E16" s="7">
        <f>IF($C16="","",VLOOKUP($C16,セミナー一覧!$A$2:$D$11,3,FALSE))</f>
        <v>3500</v>
      </c>
      <c r="F16" s="5">
        <f>IF($C16="","",VLOOKUP($C16,セミナー一覧!$A$2:$D$11,4,FALSE))</f>
        <v>15</v>
      </c>
      <c r="G16" s="5">
        <v>13</v>
      </c>
      <c r="H16" s="8">
        <f t="shared" si="0"/>
        <v>0.8666666666666667</v>
      </c>
      <c r="I16" s="7">
        <f t="shared" si="1"/>
        <v>45500</v>
      </c>
    </row>
    <row r="17" spans="1:9" x14ac:dyDescent="0.15">
      <c r="A17" s="5">
        <v>14</v>
      </c>
      <c r="B17" s="6">
        <v>42119</v>
      </c>
      <c r="C17" s="5" t="s">
        <v>14</v>
      </c>
      <c r="D17" s="5" t="str">
        <f>IF($C17="","",VLOOKUP($C17,セミナー一覧!$A$2:$D$11,2,FALSE))</f>
        <v>フランス料理応用</v>
      </c>
      <c r="E17" s="7">
        <f>IF($C17="","",VLOOKUP($C17,セミナー一覧!$A$2:$D$11,3,FALSE))</f>
        <v>5000</v>
      </c>
      <c r="F17" s="5">
        <f>IF($C17="","",VLOOKUP($C17,セミナー一覧!$A$2:$D$11,4,FALSE))</f>
        <v>20</v>
      </c>
      <c r="G17" s="5">
        <v>14</v>
      </c>
      <c r="H17" s="8">
        <f t="shared" si="0"/>
        <v>0.7</v>
      </c>
      <c r="I17" s="7">
        <f t="shared" si="1"/>
        <v>70000</v>
      </c>
    </row>
    <row r="18" spans="1:9" x14ac:dyDescent="0.15">
      <c r="A18" s="5">
        <v>15</v>
      </c>
      <c r="B18" s="6">
        <v>42120</v>
      </c>
      <c r="C18" s="5" t="s">
        <v>15</v>
      </c>
      <c r="D18" s="5" t="str">
        <f>IF($C18="","",VLOOKUP($C18,セミナー一覧!$A$2:$D$11,2,FALSE))</f>
        <v>中華料理基礎</v>
      </c>
      <c r="E18" s="7">
        <f>IF($C18="","",VLOOKUP($C18,セミナー一覧!$A$2:$D$11,3,FALSE))</f>
        <v>3500</v>
      </c>
      <c r="F18" s="5">
        <f>IF($C18="","",VLOOKUP($C18,セミナー一覧!$A$2:$D$11,4,FALSE))</f>
        <v>25</v>
      </c>
      <c r="G18" s="5">
        <v>14</v>
      </c>
      <c r="H18" s="8">
        <f t="shared" si="0"/>
        <v>0.56000000000000005</v>
      </c>
      <c r="I18" s="7">
        <f t="shared" si="1"/>
        <v>49000</v>
      </c>
    </row>
    <row r="19" spans="1:9" x14ac:dyDescent="0.15">
      <c r="A19" s="5">
        <v>16</v>
      </c>
      <c r="B19" s="6">
        <v>42122</v>
      </c>
      <c r="C19" s="5" t="s">
        <v>12</v>
      </c>
      <c r="D19" s="5" t="str">
        <f>IF($C19="","",VLOOKUP($C19,セミナー一覧!$A$2:$D$11,2,FALSE))</f>
        <v>洋菓子専門</v>
      </c>
      <c r="E19" s="7">
        <f>IF($C19="","",VLOOKUP($C19,セミナー一覧!$A$2:$D$11,3,FALSE))</f>
        <v>3500</v>
      </c>
      <c r="F19" s="5">
        <f>IF($C19="","",VLOOKUP($C19,セミナー一覧!$A$2:$D$11,4,FALSE))</f>
        <v>15</v>
      </c>
      <c r="G19" s="5">
        <v>15</v>
      </c>
      <c r="H19" s="8">
        <f t="shared" si="0"/>
        <v>1</v>
      </c>
      <c r="I19" s="7">
        <f t="shared" si="1"/>
        <v>52500</v>
      </c>
    </row>
    <row r="20" spans="1:9" x14ac:dyDescent="0.15">
      <c r="A20" s="5">
        <v>17</v>
      </c>
      <c r="B20" s="6">
        <v>42122</v>
      </c>
      <c r="C20" s="5" t="s">
        <v>16</v>
      </c>
      <c r="D20" s="5" t="str">
        <f>IF($C20="","",VLOOKUP($C20,セミナー一覧!$A$2:$D$11,2,FALSE))</f>
        <v>イタリア料理応用</v>
      </c>
      <c r="E20" s="7">
        <f>IF($C20="","",VLOOKUP($C20,セミナー一覧!$A$2:$D$11,3,FALSE))</f>
        <v>4000</v>
      </c>
      <c r="F20" s="5">
        <f>IF($C20="","",VLOOKUP($C20,セミナー一覧!$A$2:$D$11,4,FALSE))</f>
        <v>20</v>
      </c>
      <c r="G20" s="5">
        <v>14</v>
      </c>
      <c r="H20" s="8">
        <f t="shared" si="0"/>
        <v>0.7</v>
      </c>
      <c r="I20" s="7">
        <f t="shared" si="1"/>
        <v>56000</v>
      </c>
    </row>
    <row r="21" spans="1:9" x14ac:dyDescent="0.15">
      <c r="A21" s="13">
        <v>18</v>
      </c>
      <c r="B21" s="14">
        <v>42124</v>
      </c>
      <c r="C21" s="13" t="s">
        <v>18</v>
      </c>
      <c r="D21" s="13" t="str">
        <f>IF($C21="","",VLOOKUP($C21,セミナー一覧!$A$2:$D$11,2,FALSE))</f>
        <v>中華料理応用</v>
      </c>
      <c r="E21" s="15">
        <f>IF($C21="","",VLOOKUP($C21,セミナー一覧!$A$2:$D$11,3,FALSE))</f>
        <v>5000</v>
      </c>
      <c r="F21" s="13">
        <f>IF($C21="","",VLOOKUP($C21,セミナー一覧!$A$2:$D$11,4,FALSE))</f>
        <v>25</v>
      </c>
      <c r="G21" s="13">
        <v>20</v>
      </c>
      <c r="H21" s="16">
        <f t="shared" si="0"/>
        <v>0.8</v>
      </c>
      <c r="I21" s="15">
        <f t="shared" si="1"/>
        <v>100000</v>
      </c>
    </row>
  </sheetData>
  <phoneticPr fontId="5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3.5" x14ac:dyDescent="0.15"/>
  <cols>
    <col min="1" max="1" width="12.875" bestFit="1" customWidth="1"/>
    <col min="2" max="2" width="15.875" bestFit="1" customWidth="1"/>
    <col min="3" max="4" width="9" customWidth="1"/>
  </cols>
  <sheetData>
    <row r="1" spans="1:4" x14ac:dyDescent="0.15">
      <c r="A1" s="11" t="s">
        <v>3</v>
      </c>
      <c r="B1" s="11" t="s">
        <v>20</v>
      </c>
      <c r="C1" s="11" t="s">
        <v>21</v>
      </c>
      <c r="D1" s="11" t="s">
        <v>22</v>
      </c>
    </row>
    <row r="2" spans="1:4" x14ac:dyDescent="0.15">
      <c r="A2" s="9" t="s">
        <v>13</v>
      </c>
      <c r="B2" s="9" t="s">
        <v>23</v>
      </c>
      <c r="C2" s="10">
        <v>3800</v>
      </c>
      <c r="D2" s="9">
        <v>20</v>
      </c>
    </row>
    <row r="3" spans="1:4" x14ac:dyDescent="0.15">
      <c r="A3" s="9" t="s">
        <v>17</v>
      </c>
      <c r="B3" s="9" t="s">
        <v>24</v>
      </c>
      <c r="C3" s="10">
        <v>5500</v>
      </c>
      <c r="D3" s="9">
        <v>20</v>
      </c>
    </row>
    <row r="4" spans="1:4" x14ac:dyDescent="0.15">
      <c r="A4" s="9" t="s">
        <v>10</v>
      </c>
      <c r="B4" s="9" t="s">
        <v>25</v>
      </c>
      <c r="C4" s="10">
        <v>3000</v>
      </c>
      <c r="D4" s="9">
        <v>20</v>
      </c>
    </row>
    <row r="5" spans="1:4" x14ac:dyDescent="0.15">
      <c r="A5" s="9" t="s">
        <v>16</v>
      </c>
      <c r="B5" s="9" t="s">
        <v>26</v>
      </c>
      <c r="C5" s="10">
        <v>4000</v>
      </c>
      <c r="D5" s="9">
        <v>20</v>
      </c>
    </row>
    <row r="6" spans="1:4" x14ac:dyDescent="0.15">
      <c r="A6" s="9" t="s">
        <v>11</v>
      </c>
      <c r="B6" s="9" t="s">
        <v>27</v>
      </c>
      <c r="C6" s="10">
        <v>4000</v>
      </c>
      <c r="D6" s="9">
        <v>20</v>
      </c>
    </row>
    <row r="7" spans="1:4" x14ac:dyDescent="0.15">
      <c r="A7" s="9" t="s">
        <v>14</v>
      </c>
      <c r="B7" s="9" t="s">
        <v>28</v>
      </c>
      <c r="C7" s="10">
        <v>5000</v>
      </c>
      <c r="D7" s="9">
        <v>20</v>
      </c>
    </row>
    <row r="8" spans="1:4" x14ac:dyDescent="0.15">
      <c r="A8" s="9" t="s">
        <v>15</v>
      </c>
      <c r="B8" s="9" t="s">
        <v>29</v>
      </c>
      <c r="C8" s="10">
        <v>3500</v>
      </c>
      <c r="D8" s="9">
        <v>25</v>
      </c>
    </row>
    <row r="9" spans="1:4" x14ac:dyDescent="0.15">
      <c r="A9" s="9" t="s">
        <v>18</v>
      </c>
      <c r="B9" s="9" t="s">
        <v>30</v>
      </c>
      <c r="C9" s="10">
        <v>5000</v>
      </c>
      <c r="D9" s="9">
        <v>25</v>
      </c>
    </row>
    <row r="10" spans="1:4" x14ac:dyDescent="0.15">
      <c r="A10" s="9" t="s">
        <v>12</v>
      </c>
      <c r="B10" s="9" t="s">
        <v>31</v>
      </c>
      <c r="C10" s="10">
        <v>3500</v>
      </c>
      <c r="D10" s="9">
        <v>15</v>
      </c>
    </row>
    <row r="11" spans="1:4" x14ac:dyDescent="0.15">
      <c r="A11" s="9" t="s">
        <v>19</v>
      </c>
      <c r="B11" s="9" t="s">
        <v>32</v>
      </c>
      <c r="C11" s="10">
        <v>3500</v>
      </c>
      <c r="D11" s="9">
        <v>15</v>
      </c>
    </row>
  </sheetData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セミナー開催状況</vt:lpstr>
      <vt:lpstr>セミナー一覧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2014-11-05T13:38:20Z</dcterms:created>
  <dcterms:modified xsi:type="dcterms:W3CDTF">2015-03-20T04:30:10Z</dcterms:modified>
</cp:coreProperties>
</file>