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1\"/>
    </mc:Choice>
  </mc:AlternateContent>
  <bookViews>
    <workbookView xWindow="0" yWindow="0" windowWidth="13665" windowHeight="8505"/>
  </bookViews>
  <sheets>
    <sheet name="利用履歴" sheetId="1" r:id="rId1"/>
    <sheet name="会員名簿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H49" i="1" s="1"/>
  <c r="D49" i="1"/>
  <c r="G48" i="1"/>
  <c r="H48" i="1" s="1"/>
  <c r="D48" i="1"/>
  <c r="H47" i="1"/>
  <c r="G47" i="1"/>
  <c r="D47" i="1"/>
  <c r="G46" i="1"/>
  <c r="H46" i="1" s="1"/>
  <c r="D46" i="1"/>
  <c r="H45" i="1"/>
  <c r="G45" i="1"/>
  <c r="D45" i="1"/>
  <c r="G44" i="1"/>
  <c r="H44" i="1" s="1"/>
  <c r="D44" i="1"/>
  <c r="H43" i="1"/>
  <c r="G43" i="1"/>
  <c r="D43" i="1"/>
  <c r="G42" i="1"/>
  <c r="H42" i="1" s="1"/>
  <c r="D42" i="1"/>
  <c r="H41" i="1"/>
  <c r="G41" i="1"/>
  <c r="D41" i="1"/>
  <c r="G40" i="1"/>
  <c r="H40" i="1" s="1"/>
  <c r="D40" i="1"/>
  <c r="H39" i="1"/>
  <c r="G39" i="1"/>
  <c r="D39" i="1"/>
  <c r="G38" i="1"/>
  <c r="H38" i="1" s="1"/>
  <c r="D38" i="1"/>
  <c r="H37" i="1"/>
  <c r="G37" i="1"/>
  <c r="D37" i="1"/>
  <c r="G36" i="1"/>
  <c r="H36" i="1" s="1"/>
  <c r="D36" i="1"/>
  <c r="H35" i="1"/>
  <c r="G35" i="1"/>
  <c r="D35" i="1"/>
  <c r="G34" i="1"/>
  <c r="H34" i="1" s="1"/>
  <c r="D34" i="1"/>
  <c r="H33" i="1"/>
  <c r="G33" i="1"/>
  <c r="D33" i="1"/>
  <c r="G32" i="1"/>
  <c r="H32" i="1" s="1"/>
  <c r="D32" i="1"/>
  <c r="H31" i="1"/>
  <c r="G31" i="1"/>
  <c r="D31" i="1"/>
  <c r="G30" i="1"/>
  <c r="H30" i="1" s="1"/>
  <c r="D30" i="1"/>
  <c r="H29" i="1"/>
  <c r="G29" i="1"/>
  <c r="D29" i="1"/>
  <c r="G28" i="1"/>
  <c r="H28" i="1" s="1"/>
  <c r="D28" i="1"/>
  <c r="H27" i="1"/>
  <c r="G27" i="1"/>
  <c r="D27" i="1"/>
  <c r="G26" i="1"/>
  <c r="H26" i="1" s="1"/>
  <c r="D26" i="1"/>
  <c r="H25" i="1"/>
  <c r="G25" i="1"/>
  <c r="D25" i="1"/>
  <c r="G24" i="1"/>
  <c r="H24" i="1" s="1"/>
  <c r="D24" i="1"/>
  <c r="H23" i="1"/>
  <c r="G23" i="1"/>
  <c r="D23" i="1"/>
  <c r="G22" i="1"/>
  <c r="H22" i="1" s="1"/>
  <c r="D22" i="1"/>
  <c r="H21" i="1"/>
  <c r="G21" i="1"/>
  <c r="D21" i="1"/>
  <c r="G20" i="1"/>
  <c r="H20" i="1" s="1"/>
  <c r="D20" i="1"/>
  <c r="H19" i="1"/>
  <c r="G19" i="1"/>
  <c r="D19" i="1"/>
  <c r="G18" i="1"/>
  <c r="H18" i="1" s="1"/>
  <c r="D18" i="1"/>
  <c r="H17" i="1"/>
  <c r="G17" i="1"/>
  <c r="D17" i="1"/>
  <c r="G16" i="1"/>
  <c r="H16" i="1" s="1"/>
  <c r="D16" i="1"/>
  <c r="H15" i="1"/>
  <c r="G15" i="1"/>
  <c r="D15" i="1"/>
  <c r="G14" i="1"/>
  <c r="H14" i="1" s="1"/>
  <c r="D14" i="1"/>
  <c r="H13" i="1"/>
  <c r="G13" i="1"/>
  <c r="D13" i="1"/>
  <c r="G12" i="1"/>
  <c r="H12" i="1" s="1"/>
  <c r="D12" i="1"/>
  <c r="H11" i="1"/>
  <c r="G11" i="1"/>
  <c r="D11" i="1"/>
  <c r="G10" i="1"/>
  <c r="H10" i="1" s="1"/>
  <c r="D10" i="1"/>
  <c r="H9" i="1"/>
  <c r="G9" i="1"/>
  <c r="D9" i="1"/>
  <c r="G8" i="1"/>
  <c r="H8" i="1" s="1"/>
  <c r="D8" i="1"/>
  <c r="H7" i="1"/>
  <c r="G7" i="1"/>
  <c r="D7" i="1"/>
  <c r="G6" i="1"/>
  <c r="H6" i="1" s="1"/>
  <c r="D6" i="1"/>
  <c r="H5" i="1"/>
  <c r="G5" i="1"/>
  <c r="D5" i="1"/>
</calcChain>
</file>

<file path=xl/sharedStrings.xml><?xml version="1.0" encoding="utf-8"?>
<sst xmlns="http://schemas.openxmlformats.org/spreadsheetml/2006/main" count="236" uniqueCount="152">
  <si>
    <t>FOM VIP CLUB</t>
    <phoneticPr fontId="4"/>
  </si>
  <si>
    <t>2014/9/1～2014/10/31</t>
  </si>
  <si>
    <t>利用履歴一覧</t>
    <rPh sb="0" eb="2">
      <t>リヨウ</t>
    </rPh>
    <rPh sb="2" eb="4">
      <t>リレキ</t>
    </rPh>
    <rPh sb="4" eb="6">
      <t>イチラン</t>
    </rPh>
    <phoneticPr fontId="4"/>
  </si>
  <si>
    <t>消費税率</t>
    <rPh sb="0" eb="3">
      <t>ショウヒゼイ</t>
    </rPh>
    <rPh sb="3" eb="4">
      <t>リツ</t>
    </rPh>
    <phoneticPr fontId="8"/>
  </si>
  <si>
    <t>利用年月日</t>
    <rPh sb="0" eb="5">
      <t>リヨウネンガッピ</t>
    </rPh>
    <phoneticPr fontId="8"/>
  </si>
  <si>
    <t>氏名</t>
    <rPh sb="0" eb="2">
      <t>シメイ</t>
    </rPh>
    <phoneticPr fontId="8"/>
  </si>
  <si>
    <t>利用区分</t>
    <rPh sb="0" eb="4">
      <t>リヨウクブン</t>
    </rPh>
    <phoneticPr fontId="8"/>
  </si>
  <si>
    <t>利用代金</t>
    <rPh sb="0" eb="4">
      <t>リヨウダイキン</t>
    </rPh>
    <phoneticPr fontId="8"/>
  </si>
  <si>
    <t>消費税</t>
    <rPh sb="0" eb="3">
      <t>ショウヒゼイ</t>
    </rPh>
    <phoneticPr fontId="8"/>
  </si>
  <si>
    <t>税込代金</t>
    <rPh sb="0" eb="2">
      <t>ゼイコミ</t>
    </rPh>
    <rPh sb="2" eb="4">
      <t>ダイキン</t>
    </rPh>
    <phoneticPr fontId="8"/>
  </si>
  <si>
    <t>ゴルフ</t>
  </si>
  <si>
    <t>ダイビング</t>
  </si>
  <si>
    <t>ヨット</t>
  </si>
  <si>
    <t>フィッシング</t>
  </si>
  <si>
    <t>FOM VIP CLUB</t>
    <phoneticPr fontId="4"/>
  </si>
  <si>
    <t>2014/9/1現在</t>
    <rPh sb="8" eb="10">
      <t>ゲンザイ</t>
    </rPh>
    <phoneticPr fontId="4"/>
  </si>
  <si>
    <t>会員名簿一覧</t>
    <rPh sb="0" eb="2">
      <t>カイイン</t>
    </rPh>
    <rPh sb="2" eb="4">
      <t>メイボ</t>
    </rPh>
    <rPh sb="4" eb="6">
      <t>イチラン</t>
    </rPh>
    <phoneticPr fontId="4"/>
  </si>
  <si>
    <t>フリガナ</t>
    <phoneticPr fontId="8"/>
  </si>
  <si>
    <t>会員種別</t>
    <rPh sb="0" eb="4">
      <t>カイインシュベツ</t>
    </rPh>
    <phoneticPr fontId="8"/>
  </si>
  <si>
    <t>郵便番号</t>
    <rPh sb="0" eb="4">
      <t>ユウビンバンゴウ</t>
    </rPh>
    <phoneticPr fontId="8"/>
  </si>
  <si>
    <t>住所1</t>
    <rPh sb="0" eb="2">
      <t>ジュウショ</t>
    </rPh>
    <phoneticPr fontId="8"/>
  </si>
  <si>
    <t>住所2</t>
    <rPh sb="0" eb="2">
      <t>ジュウショ</t>
    </rPh>
    <phoneticPr fontId="8"/>
  </si>
  <si>
    <t>電話番号</t>
    <rPh sb="0" eb="4">
      <t>デンワバンゴウ</t>
    </rPh>
    <phoneticPr fontId="8"/>
  </si>
  <si>
    <t>性別</t>
    <rPh sb="0" eb="2">
      <t>セイベツ</t>
    </rPh>
    <phoneticPr fontId="8"/>
  </si>
  <si>
    <t>大月　賢一郎</t>
    <rPh sb="0" eb="6">
      <t>オオツキ　ケンイチロウ</t>
    </rPh>
    <phoneticPr fontId="4"/>
  </si>
  <si>
    <t>オオツキ　ケンイチロウ</t>
  </si>
  <si>
    <t>ゴールド</t>
  </si>
  <si>
    <t>249-0005</t>
    <phoneticPr fontId="3"/>
  </si>
  <si>
    <t>逗子市桜山XXX</t>
    <rPh sb="0" eb="8">
      <t>ズシシサクラヤマ</t>
    </rPh>
    <phoneticPr fontId="4"/>
  </si>
  <si>
    <t>男</t>
    <rPh sb="0" eb="1">
      <t>オトコ</t>
    </rPh>
    <phoneticPr fontId="4"/>
  </si>
  <si>
    <t>佐々木　喜一</t>
    <rPh sb="0" eb="3">
      <t>ササキ</t>
    </rPh>
    <rPh sb="4" eb="6">
      <t>キイチ</t>
    </rPh>
    <phoneticPr fontId="4"/>
  </si>
  <si>
    <t>ササキ　キイチ</t>
    <phoneticPr fontId="4"/>
  </si>
  <si>
    <t>一般</t>
    <rPh sb="0" eb="2">
      <t>イッパン</t>
    </rPh>
    <phoneticPr fontId="4"/>
  </si>
  <si>
    <t>236-0007</t>
    <phoneticPr fontId="3"/>
  </si>
  <si>
    <t>横浜市金沢区白帆XXX</t>
    <rPh sb="0" eb="11">
      <t>ヨコハマシカナザワクシラホ</t>
    </rPh>
    <phoneticPr fontId="4"/>
  </si>
  <si>
    <t>045-725-XXXX</t>
  </si>
  <si>
    <t>ハタ　カナコ</t>
    <phoneticPr fontId="4"/>
  </si>
  <si>
    <t>227-0046</t>
    <phoneticPr fontId="3"/>
  </si>
  <si>
    <t>045-451-XXXX</t>
  </si>
  <si>
    <t>女</t>
    <rPh sb="0" eb="1">
      <t>オンナ</t>
    </rPh>
    <phoneticPr fontId="4"/>
  </si>
  <si>
    <t>野村　桜</t>
    <rPh sb="0" eb="4">
      <t>ノムラ　サクラ</t>
    </rPh>
    <phoneticPr fontId="4"/>
  </si>
  <si>
    <t>ノムラ　サクラ</t>
  </si>
  <si>
    <t>プラチナ</t>
  </si>
  <si>
    <t>230-0033</t>
    <phoneticPr fontId="3"/>
  </si>
  <si>
    <t>横浜市鶴見区朝日町XXX</t>
    <rPh sb="0" eb="12">
      <t>ヨコハマシツルミクアサヒチョウ</t>
    </rPh>
    <phoneticPr fontId="4"/>
  </si>
  <si>
    <t>朝日グランドスクエア1103</t>
    <rPh sb="0" eb="2">
      <t>アサヒ</t>
    </rPh>
    <phoneticPr fontId="4"/>
  </si>
  <si>
    <t>045-506-XXXX</t>
  </si>
  <si>
    <t>横山　花梨</t>
    <rPh sb="0" eb="5">
      <t>ヨコヤマ　カリン</t>
    </rPh>
    <phoneticPr fontId="4"/>
  </si>
  <si>
    <t>ヨコヤマ　カリン</t>
  </si>
  <si>
    <t>241-0813</t>
    <phoneticPr fontId="3"/>
  </si>
  <si>
    <t>045-771-XXXX</t>
  </si>
  <si>
    <t>和田　光輝</t>
    <rPh sb="0" eb="5">
      <t>ワダ　コウキ</t>
    </rPh>
    <phoneticPr fontId="4"/>
  </si>
  <si>
    <t>ワダ　コウキ</t>
  </si>
  <si>
    <t>248-0013</t>
    <phoneticPr fontId="3"/>
  </si>
  <si>
    <t>鎌倉市材木座XXX</t>
    <rPh sb="0" eb="9">
      <t>カマクラシザイモクザ</t>
    </rPh>
    <phoneticPr fontId="4"/>
  </si>
  <si>
    <t>0467-21-XXXX</t>
  </si>
  <si>
    <t>野中　敏也</t>
    <rPh sb="0" eb="5">
      <t>ノナカ　トシヤ</t>
    </rPh>
    <phoneticPr fontId="4"/>
  </si>
  <si>
    <t>ノナカ　トシヤ</t>
  </si>
  <si>
    <t>244-0814</t>
    <phoneticPr fontId="3"/>
  </si>
  <si>
    <t>横浜市戸塚区南舞岡XXX</t>
    <rPh sb="0" eb="12">
      <t>ヨコハマシトツカクミナミマイオカ</t>
    </rPh>
    <phoneticPr fontId="4"/>
  </si>
  <si>
    <t>045-245-XXXX</t>
  </si>
  <si>
    <t>山城　まり</t>
    <rPh sb="0" eb="5">
      <t>ヤマシロ　</t>
    </rPh>
    <phoneticPr fontId="4"/>
  </si>
  <si>
    <t>ヤマシロ　マリ</t>
  </si>
  <si>
    <t>233-0001</t>
    <phoneticPr fontId="3"/>
  </si>
  <si>
    <t>横浜市港南区上大岡東XXX</t>
    <rPh sb="0" eb="13">
      <t>ヨコハマシコウナンクカミオオオカヒガシ</t>
    </rPh>
    <phoneticPr fontId="4"/>
  </si>
  <si>
    <t>イーストパーク上大岡805</t>
    <rPh sb="7" eb="10">
      <t>カミオオオカ</t>
    </rPh>
    <phoneticPr fontId="4"/>
  </si>
  <si>
    <t>045-301-XXXX</t>
  </si>
  <si>
    <t>坂本　誠</t>
    <rPh sb="0" eb="4">
      <t>サカモト　マコト</t>
    </rPh>
    <phoneticPr fontId="4"/>
  </si>
  <si>
    <t>サカモト　マコト</t>
  </si>
  <si>
    <t>244-0803</t>
    <phoneticPr fontId="3"/>
  </si>
  <si>
    <t>045-651-XXXX</t>
  </si>
  <si>
    <t>布施　友香</t>
    <rPh sb="0" eb="5">
      <t>フセ　ユカ</t>
    </rPh>
    <phoneticPr fontId="4"/>
  </si>
  <si>
    <t>フセ　ユカ</t>
    <phoneticPr fontId="4"/>
  </si>
  <si>
    <t>243-0033</t>
    <phoneticPr fontId="3"/>
  </si>
  <si>
    <t>046-556-XXXX</t>
  </si>
  <si>
    <t>井戸　剛</t>
    <rPh sb="0" eb="4">
      <t>イド　ツヨシ</t>
    </rPh>
    <phoneticPr fontId="4"/>
  </si>
  <si>
    <t>イド　ツヨシ</t>
  </si>
  <si>
    <t>221-0865</t>
    <phoneticPr fontId="3"/>
  </si>
  <si>
    <t>横浜市神奈川区片倉XXX</t>
    <rPh sb="0" eb="12">
      <t>ヨコハマシカナガワクカタクラ</t>
    </rPh>
    <phoneticPr fontId="4"/>
  </si>
  <si>
    <t>045-412-XXXX</t>
  </si>
  <si>
    <t>星　龍太郎</t>
    <rPh sb="0" eb="5">
      <t>ホシ　リュウタロウ</t>
    </rPh>
    <phoneticPr fontId="4"/>
  </si>
  <si>
    <t>ホシ　リュウタロウ</t>
  </si>
  <si>
    <t>235-0022</t>
    <phoneticPr fontId="3"/>
  </si>
  <si>
    <t>横浜市磯子区汐見台XXX</t>
    <rPh sb="0" eb="12">
      <t>ヨコハマシイソゴクシオミダイ</t>
    </rPh>
    <phoneticPr fontId="4"/>
  </si>
  <si>
    <t>045-975-XXXX</t>
  </si>
  <si>
    <t>宍戸　真智子</t>
    <rPh sb="0" eb="6">
      <t>シシド　マチコ</t>
    </rPh>
    <phoneticPr fontId="4"/>
  </si>
  <si>
    <t>シシド　マチコ</t>
  </si>
  <si>
    <t>235-0033</t>
    <phoneticPr fontId="3"/>
  </si>
  <si>
    <t>横浜市磯子区杉田XXX</t>
    <rPh sb="0" eb="11">
      <t>ヨコハマシイソゴクスギタ</t>
    </rPh>
    <phoneticPr fontId="4"/>
  </si>
  <si>
    <t>フローレンスタワー2801</t>
    <phoneticPr fontId="4"/>
  </si>
  <si>
    <t>045-751-XXXX</t>
  </si>
  <si>
    <t>天野　真未</t>
    <rPh sb="0" eb="5">
      <t>アマノ　マミ</t>
    </rPh>
    <phoneticPr fontId="4"/>
  </si>
  <si>
    <t>アマノ　マミ</t>
  </si>
  <si>
    <t>236-0057</t>
    <phoneticPr fontId="3"/>
  </si>
  <si>
    <t>045-654-XXXX</t>
  </si>
  <si>
    <t>大木　花実</t>
    <rPh sb="0" eb="5">
      <t>オオキ　ハナミ</t>
    </rPh>
    <phoneticPr fontId="4"/>
  </si>
  <si>
    <t>オオキ　ハナミ</t>
  </si>
  <si>
    <t>235-0035</t>
    <phoneticPr fontId="3"/>
  </si>
  <si>
    <t>横浜市磯子区田中XXX</t>
    <rPh sb="0" eb="11">
      <t>ヨコハマシイソゴクタナカ</t>
    </rPh>
    <phoneticPr fontId="4"/>
  </si>
  <si>
    <t>ダイヤモンドマンション405</t>
    <phoneticPr fontId="4"/>
  </si>
  <si>
    <t>045-421-XXXX</t>
  </si>
  <si>
    <t>牧田　博</t>
    <rPh sb="0" eb="4">
      <t>マキタ　ヒロシ</t>
    </rPh>
    <phoneticPr fontId="4"/>
  </si>
  <si>
    <t>マキタ　ヒロシ</t>
  </si>
  <si>
    <t>214-0005</t>
    <phoneticPr fontId="3"/>
  </si>
  <si>
    <t>川崎市多摩区寺尾台XXX</t>
    <rPh sb="0" eb="12">
      <t>カワサキシタマクテラオダイ</t>
    </rPh>
    <phoneticPr fontId="4"/>
  </si>
  <si>
    <t>044-505-XXXX</t>
  </si>
  <si>
    <t>香川　泰男</t>
    <rPh sb="0" eb="5">
      <t>カガワ　ヤスオ</t>
    </rPh>
    <phoneticPr fontId="4"/>
  </si>
  <si>
    <t>カガワ　ヤスオ</t>
  </si>
  <si>
    <t>247-0075</t>
    <phoneticPr fontId="3"/>
  </si>
  <si>
    <t>鎌倉市関谷XXX</t>
    <rPh sb="0" eb="8">
      <t>カマクラシセキヤ</t>
    </rPh>
    <phoneticPr fontId="4"/>
  </si>
  <si>
    <t>0467-58-XXXX</t>
  </si>
  <si>
    <t>村瀬　稔彦</t>
    <rPh sb="0" eb="5">
      <t>ムラセ　トシヒコ</t>
    </rPh>
    <phoneticPr fontId="4"/>
  </si>
  <si>
    <t>ムラセ　トシヒコ</t>
  </si>
  <si>
    <t>226-0005</t>
    <phoneticPr fontId="3"/>
  </si>
  <si>
    <t>横浜市緑区竹山XXX</t>
    <rPh sb="0" eb="10">
      <t>ヨコハマシミドリクタケヤマ</t>
    </rPh>
    <phoneticPr fontId="4"/>
  </si>
  <si>
    <t>明日館331</t>
    <rPh sb="0" eb="2">
      <t>アシタカン</t>
    </rPh>
    <phoneticPr fontId="4"/>
  </si>
  <si>
    <t>045-320-XXXX</t>
  </si>
  <si>
    <t>草野　萌子</t>
    <rPh sb="0" eb="5">
      <t>クサノ　モエコ</t>
    </rPh>
    <phoneticPr fontId="4"/>
  </si>
  <si>
    <t>クサノ　モエコ</t>
  </si>
  <si>
    <t>224-0055</t>
    <phoneticPr fontId="3"/>
  </si>
  <si>
    <t>横浜市都筑区加賀原XXX</t>
    <rPh sb="0" eb="12">
      <t>ヨコハマシツヅキクカガハラ</t>
    </rPh>
    <phoneticPr fontId="4"/>
  </si>
  <si>
    <t>045-511-XXXX</t>
  </si>
  <si>
    <t>小川　正一</t>
    <rPh sb="0" eb="5">
      <t>オガワ　ショウイチ</t>
    </rPh>
    <phoneticPr fontId="4"/>
  </si>
  <si>
    <t>オガワ　ショウイチ</t>
  </si>
  <si>
    <t>222-0035</t>
    <phoneticPr fontId="3"/>
  </si>
  <si>
    <t>横浜市港北区鳥山町XXX</t>
    <rPh sb="0" eb="12">
      <t>ヨコハマシコウホククトリヤマチョウ</t>
    </rPh>
    <phoneticPr fontId="4"/>
  </si>
  <si>
    <t>045-517-XXXX</t>
  </si>
  <si>
    <t>近藤　真央</t>
    <rPh sb="0" eb="5">
      <t>コンドウ　マオ</t>
    </rPh>
    <phoneticPr fontId="4"/>
  </si>
  <si>
    <t>コンドウ　マオ</t>
  </si>
  <si>
    <t>231-0045</t>
    <phoneticPr fontId="3"/>
  </si>
  <si>
    <t>横浜市中区伊勢佐木町XXX</t>
    <rPh sb="0" eb="13">
      <t>ヨコハマシナカクイセザキチョウ</t>
    </rPh>
    <phoneticPr fontId="4"/>
  </si>
  <si>
    <t>045-623-XXXX</t>
  </si>
  <si>
    <t>坂井　早苗</t>
    <rPh sb="0" eb="5">
      <t>サカイ　サナエ</t>
    </rPh>
    <phoneticPr fontId="4"/>
  </si>
  <si>
    <t>サカイ　サナエ</t>
  </si>
  <si>
    <t>236-0044</t>
    <phoneticPr fontId="3"/>
  </si>
  <si>
    <t>横浜市金沢区高船台XXX</t>
    <rPh sb="0" eb="12">
      <t>ヨコハマシカナザワクタカフネダイ</t>
    </rPh>
    <phoneticPr fontId="4"/>
  </si>
  <si>
    <t>045-705-XXXX</t>
  </si>
  <si>
    <t>鈴木　保一</t>
    <rPh sb="0" eb="5">
      <t>スズキ　ヤスカズ</t>
    </rPh>
    <phoneticPr fontId="4"/>
  </si>
  <si>
    <t>スズキ　ヤスカズ</t>
    <phoneticPr fontId="4"/>
  </si>
  <si>
    <t>240-0017</t>
    <phoneticPr fontId="3"/>
  </si>
  <si>
    <t>横浜市保土ヶ谷区花見台XXX</t>
    <rPh sb="0" eb="14">
      <t>ヨコハマシホドガヤクハナミダイ</t>
    </rPh>
    <phoneticPr fontId="4"/>
  </si>
  <si>
    <t>花見台一番館722</t>
    <rPh sb="0" eb="3">
      <t>ハナミダイ</t>
    </rPh>
    <rPh sb="3" eb="4">
      <t>イチ</t>
    </rPh>
    <rPh sb="4" eb="6">
      <t>バンカン</t>
    </rPh>
    <phoneticPr fontId="4"/>
  </si>
  <si>
    <t>045-612-XXXX</t>
  </si>
  <si>
    <t>管理No.</t>
    <rPh sb="0" eb="2">
      <t>カンリ</t>
    </rPh>
    <phoneticPr fontId="8"/>
  </si>
  <si>
    <t>会員No.</t>
    <rPh sb="0" eb="2">
      <t>カイイン</t>
    </rPh>
    <phoneticPr fontId="8"/>
  </si>
  <si>
    <t>畑　香奈子</t>
    <rPh sb="0" eb="1">
      <t>ハタ</t>
    </rPh>
    <rPh sb="2" eb="5">
      <t>カナコ</t>
    </rPh>
    <phoneticPr fontId="4"/>
  </si>
  <si>
    <t>横浜市青葉区たちばな台XXX</t>
    <rPh sb="0" eb="10">
      <t>ヨコハマシアオバク</t>
    </rPh>
    <rPh sb="10" eb="11">
      <t>ダイ</t>
    </rPh>
    <phoneticPr fontId="4"/>
  </si>
  <si>
    <t>横浜市金沢区能見台XXX</t>
    <rPh sb="0" eb="12">
      <t>ヨコハマシカナザワクノウケンダイ</t>
    </rPh>
    <phoneticPr fontId="4"/>
  </si>
  <si>
    <t>横浜市旭区今宿町XXX</t>
    <rPh sb="0" eb="11">
      <t>ヨコハマシアサヒクイマジュクチョウ</t>
    </rPh>
    <phoneticPr fontId="4"/>
  </si>
  <si>
    <t>横浜市戸塚区平戸町XXX</t>
    <rPh sb="0" eb="12">
      <t>ヨコハマシトツカクヒラドチョウ</t>
    </rPh>
    <phoneticPr fontId="4"/>
  </si>
  <si>
    <t>厚木市温水XXX</t>
    <rPh sb="0" eb="8">
      <t>アツギシヌルミズ</t>
    </rPh>
    <phoneticPr fontId="4"/>
  </si>
  <si>
    <t>046-821-XXXX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</si>
</sst>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5">
    <border>
      <left/>
      <right/>
      <top/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9" fontId="5" fillId="0" borderId="2" xfId="2" applyFont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3" xfId="0" applyFont="1" applyBorder="1">
      <alignment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38" fontId="5" fillId="0" borderId="1" xfId="1" applyNumberFormat="1" applyFont="1" applyBorder="1">
      <alignment vertical="center"/>
    </xf>
    <xf numFmtId="38" fontId="5" fillId="0" borderId="2" xfId="1" applyNumberFormat="1" applyFont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/>
  </sheetViews>
  <sheetFormatPr defaultRowHeight="13.5" x14ac:dyDescent="0.15"/>
  <cols>
    <col min="1" max="1" width="10.625" style="2" bestFit="1" customWidth="1"/>
    <col min="2" max="2" width="13.875" style="2" bestFit="1" customWidth="1"/>
    <col min="3" max="3" width="10.625" style="2" bestFit="1" customWidth="1"/>
    <col min="4" max="8" width="12.625" style="2" customWidth="1"/>
    <col min="9" max="16384" width="9" style="2"/>
  </cols>
  <sheetData>
    <row r="1" spans="1:8" x14ac:dyDescent="0.15">
      <c r="A1" s="1" t="s">
        <v>0</v>
      </c>
      <c r="H1" s="3" t="s">
        <v>1</v>
      </c>
    </row>
    <row r="2" spans="1:8" ht="17.25" x14ac:dyDescent="0.15">
      <c r="A2" s="4" t="s">
        <v>2</v>
      </c>
      <c r="G2" s="5" t="s">
        <v>3</v>
      </c>
      <c r="H2" s="6">
        <v>0.08</v>
      </c>
    </row>
    <row r="4" spans="1:8" x14ac:dyDescent="0.15">
      <c r="A4" s="7" t="s">
        <v>143</v>
      </c>
      <c r="B4" s="5" t="s">
        <v>4</v>
      </c>
      <c r="C4" s="5" t="s">
        <v>144</v>
      </c>
      <c r="D4" s="5" t="s">
        <v>5</v>
      </c>
      <c r="E4" s="5" t="s">
        <v>6</v>
      </c>
      <c r="F4" s="5" t="s">
        <v>7</v>
      </c>
      <c r="G4" s="5" t="s">
        <v>8</v>
      </c>
      <c r="H4" s="8" t="s">
        <v>9</v>
      </c>
    </row>
    <row r="5" spans="1:8" x14ac:dyDescent="0.15">
      <c r="A5" s="9">
        <v>1</v>
      </c>
      <c r="B5" s="10">
        <v>41883</v>
      </c>
      <c r="C5" s="11">
        <v>1018</v>
      </c>
      <c r="D5" s="12" t="str">
        <f>VLOOKUP(C5,会員名簿!$A$4:$I$27,2,FALSE)</f>
        <v>村瀬　稔彦</v>
      </c>
      <c r="E5" s="12" t="s">
        <v>10</v>
      </c>
      <c r="F5" s="13">
        <v>40000</v>
      </c>
      <c r="G5" s="13">
        <f>ROUNDDOWN(F5*$H$2,0)</f>
        <v>3200</v>
      </c>
      <c r="H5" s="14">
        <f t="shared" ref="H5:H49" si="0">F5+G5</f>
        <v>43200</v>
      </c>
    </row>
    <row r="6" spans="1:8" x14ac:dyDescent="0.15">
      <c r="A6" s="9">
        <v>2</v>
      </c>
      <c r="B6" s="10">
        <v>41883</v>
      </c>
      <c r="C6" s="11">
        <v>1007</v>
      </c>
      <c r="D6" s="12" t="str">
        <f>VLOOKUP(C6,会員名簿!$A$4:$I$27,2,FALSE)</f>
        <v>野中　敏也</v>
      </c>
      <c r="E6" s="12" t="s">
        <v>10</v>
      </c>
      <c r="F6" s="13">
        <v>89000</v>
      </c>
      <c r="G6" s="13">
        <f t="shared" ref="G6:G49" si="1">ROUNDDOWN(F6*$H$2,0)</f>
        <v>7120</v>
      </c>
      <c r="H6" s="14">
        <f t="shared" si="0"/>
        <v>96120</v>
      </c>
    </row>
    <row r="7" spans="1:8" x14ac:dyDescent="0.15">
      <c r="A7" s="9">
        <v>3</v>
      </c>
      <c r="B7" s="10">
        <v>41884</v>
      </c>
      <c r="C7" s="11">
        <v>1019</v>
      </c>
      <c r="D7" s="12" t="str">
        <f>VLOOKUP(C7,会員名簿!$A$4:$I$27,2,FALSE)</f>
        <v>草野　萌子</v>
      </c>
      <c r="E7" s="12" t="s">
        <v>11</v>
      </c>
      <c r="F7" s="13">
        <v>23000</v>
      </c>
      <c r="G7" s="13">
        <f t="shared" si="1"/>
        <v>1840</v>
      </c>
      <c r="H7" s="14">
        <f t="shared" si="0"/>
        <v>24840</v>
      </c>
    </row>
    <row r="8" spans="1:8" x14ac:dyDescent="0.15">
      <c r="A8" s="9">
        <v>4</v>
      </c>
      <c r="B8" s="10">
        <v>41885</v>
      </c>
      <c r="C8" s="11">
        <v>1018</v>
      </c>
      <c r="D8" s="12" t="str">
        <f>VLOOKUP(C8,会員名簿!$A$4:$I$27,2,FALSE)</f>
        <v>村瀬　稔彦</v>
      </c>
      <c r="E8" s="12" t="s">
        <v>10</v>
      </c>
      <c r="F8" s="13">
        <v>27000</v>
      </c>
      <c r="G8" s="13">
        <f t="shared" si="1"/>
        <v>2160</v>
      </c>
      <c r="H8" s="14">
        <f t="shared" si="0"/>
        <v>29160</v>
      </c>
    </row>
    <row r="9" spans="1:8" x14ac:dyDescent="0.15">
      <c r="A9" s="9">
        <v>5</v>
      </c>
      <c r="B9" s="10">
        <v>41888</v>
      </c>
      <c r="C9" s="11">
        <v>1021</v>
      </c>
      <c r="D9" s="12" t="str">
        <f>VLOOKUP(C9,会員名簿!$A$4:$I$27,2,FALSE)</f>
        <v>近藤　真央</v>
      </c>
      <c r="E9" s="12" t="s">
        <v>11</v>
      </c>
      <c r="F9" s="13">
        <v>45000</v>
      </c>
      <c r="G9" s="13">
        <f t="shared" si="1"/>
        <v>3600</v>
      </c>
      <c r="H9" s="14">
        <f t="shared" si="0"/>
        <v>48600</v>
      </c>
    </row>
    <row r="10" spans="1:8" x14ac:dyDescent="0.15">
      <c r="A10" s="9">
        <v>6</v>
      </c>
      <c r="B10" s="10">
        <v>41888</v>
      </c>
      <c r="C10" s="11">
        <v>1022</v>
      </c>
      <c r="D10" s="12" t="str">
        <f>VLOOKUP(C10,会員名簿!$A$4:$I$27,2,FALSE)</f>
        <v>坂井　早苗</v>
      </c>
      <c r="E10" s="12" t="s">
        <v>11</v>
      </c>
      <c r="F10" s="13">
        <v>15000</v>
      </c>
      <c r="G10" s="13">
        <f t="shared" si="1"/>
        <v>1200</v>
      </c>
      <c r="H10" s="14">
        <f t="shared" si="0"/>
        <v>16200</v>
      </c>
    </row>
    <row r="11" spans="1:8" x14ac:dyDescent="0.15">
      <c r="A11" s="9">
        <v>7</v>
      </c>
      <c r="B11" s="10">
        <v>41888</v>
      </c>
      <c r="C11" s="11">
        <v>1023</v>
      </c>
      <c r="D11" s="12" t="str">
        <f>VLOOKUP(C11,会員名簿!$A$4:$I$27,2,FALSE)</f>
        <v>鈴木　保一</v>
      </c>
      <c r="E11" s="12" t="s">
        <v>12</v>
      </c>
      <c r="F11" s="13">
        <v>72000</v>
      </c>
      <c r="G11" s="13">
        <f t="shared" si="1"/>
        <v>5760</v>
      </c>
      <c r="H11" s="14">
        <f t="shared" si="0"/>
        <v>77760</v>
      </c>
    </row>
    <row r="12" spans="1:8" x14ac:dyDescent="0.15">
      <c r="A12" s="9">
        <v>8</v>
      </c>
      <c r="B12" s="10">
        <v>41890</v>
      </c>
      <c r="C12" s="11">
        <v>1010</v>
      </c>
      <c r="D12" s="12" t="str">
        <f>VLOOKUP(C12,会員名簿!$A$4:$I$27,2,FALSE)</f>
        <v>布施　友香</v>
      </c>
      <c r="E12" s="12" t="s">
        <v>12</v>
      </c>
      <c r="F12" s="13">
        <v>19000</v>
      </c>
      <c r="G12" s="13">
        <f t="shared" si="1"/>
        <v>1520</v>
      </c>
      <c r="H12" s="14">
        <f t="shared" si="0"/>
        <v>20520</v>
      </c>
    </row>
    <row r="13" spans="1:8" x14ac:dyDescent="0.15">
      <c r="A13" s="9">
        <v>9</v>
      </c>
      <c r="B13" s="10">
        <v>41891</v>
      </c>
      <c r="C13" s="11">
        <v>1011</v>
      </c>
      <c r="D13" s="12" t="str">
        <f>VLOOKUP(C13,会員名簿!$A$4:$I$27,2,FALSE)</f>
        <v>井戸　剛</v>
      </c>
      <c r="E13" s="12" t="s">
        <v>13</v>
      </c>
      <c r="F13" s="13">
        <v>45000</v>
      </c>
      <c r="G13" s="13">
        <f t="shared" si="1"/>
        <v>3600</v>
      </c>
      <c r="H13" s="14">
        <f t="shared" si="0"/>
        <v>48600</v>
      </c>
    </row>
    <row r="14" spans="1:8" x14ac:dyDescent="0.15">
      <c r="A14" s="9">
        <v>10</v>
      </c>
      <c r="B14" s="10">
        <v>41893</v>
      </c>
      <c r="C14" s="11">
        <v>1014</v>
      </c>
      <c r="D14" s="12" t="str">
        <f>VLOOKUP(C14,会員名簿!$A$4:$I$27,2,FALSE)</f>
        <v>天野　真未</v>
      </c>
      <c r="E14" s="12" t="s">
        <v>12</v>
      </c>
      <c r="F14" s="13">
        <v>45000</v>
      </c>
      <c r="G14" s="13">
        <f t="shared" si="1"/>
        <v>3600</v>
      </c>
      <c r="H14" s="14">
        <f t="shared" si="0"/>
        <v>48600</v>
      </c>
    </row>
    <row r="15" spans="1:8" x14ac:dyDescent="0.15">
      <c r="A15" s="9">
        <v>11</v>
      </c>
      <c r="B15" s="10">
        <v>41893</v>
      </c>
      <c r="C15" s="11">
        <v>1008</v>
      </c>
      <c r="D15" s="12" t="str">
        <f>VLOOKUP(C15,会員名簿!$A$4:$I$27,2,FALSE)</f>
        <v>山城　まり</v>
      </c>
      <c r="E15" s="12" t="s">
        <v>13</v>
      </c>
      <c r="F15" s="13">
        <v>36000</v>
      </c>
      <c r="G15" s="13">
        <f t="shared" si="1"/>
        <v>2880</v>
      </c>
      <c r="H15" s="14">
        <f t="shared" si="0"/>
        <v>38880</v>
      </c>
    </row>
    <row r="16" spans="1:8" x14ac:dyDescent="0.15">
      <c r="A16" s="9">
        <v>12</v>
      </c>
      <c r="B16" s="10">
        <v>41894</v>
      </c>
      <c r="C16" s="11">
        <v>1009</v>
      </c>
      <c r="D16" s="12" t="str">
        <f>VLOOKUP(C16,会員名簿!$A$4:$I$27,2,FALSE)</f>
        <v>坂本　誠</v>
      </c>
      <c r="E16" s="12" t="s">
        <v>11</v>
      </c>
      <c r="F16" s="13">
        <v>26000</v>
      </c>
      <c r="G16" s="13">
        <f t="shared" si="1"/>
        <v>2080</v>
      </c>
      <c r="H16" s="14">
        <f t="shared" si="0"/>
        <v>28080</v>
      </c>
    </row>
    <row r="17" spans="1:8" x14ac:dyDescent="0.15">
      <c r="A17" s="9">
        <v>13</v>
      </c>
      <c r="B17" s="10">
        <v>41895</v>
      </c>
      <c r="C17" s="11">
        <v>1010</v>
      </c>
      <c r="D17" s="12" t="str">
        <f>VLOOKUP(C17,会員名簿!$A$4:$I$27,2,FALSE)</f>
        <v>布施　友香</v>
      </c>
      <c r="E17" s="12" t="s">
        <v>13</v>
      </c>
      <c r="F17" s="13">
        <v>27000</v>
      </c>
      <c r="G17" s="13">
        <f t="shared" si="1"/>
        <v>2160</v>
      </c>
      <c r="H17" s="14">
        <f t="shared" si="0"/>
        <v>29160</v>
      </c>
    </row>
    <row r="18" spans="1:8" x14ac:dyDescent="0.15">
      <c r="A18" s="9">
        <v>14</v>
      </c>
      <c r="B18" s="10">
        <v>41898</v>
      </c>
      <c r="C18" s="11">
        <v>1001</v>
      </c>
      <c r="D18" s="12" t="str">
        <f>VLOOKUP(C18,会員名簿!$A$4:$I$27,2,FALSE)</f>
        <v>大月　賢一郎</v>
      </c>
      <c r="E18" s="12" t="s">
        <v>12</v>
      </c>
      <c r="F18" s="13">
        <v>25000</v>
      </c>
      <c r="G18" s="13">
        <f t="shared" si="1"/>
        <v>2000</v>
      </c>
      <c r="H18" s="14">
        <f t="shared" si="0"/>
        <v>27000</v>
      </c>
    </row>
    <row r="19" spans="1:8" x14ac:dyDescent="0.15">
      <c r="A19" s="9">
        <v>15</v>
      </c>
      <c r="B19" s="10">
        <v>41899</v>
      </c>
      <c r="C19" s="11">
        <v>1002</v>
      </c>
      <c r="D19" s="12" t="str">
        <f>VLOOKUP(C19,会員名簿!$A$4:$I$27,2,FALSE)</f>
        <v>佐々木　喜一</v>
      </c>
      <c r="E19" s="12" t="s">
        <v>12</v>
      </c>
      <c r="F19" s="13">
        <v>46000</v>
      </c>
      <c r="G19" s="13">
        <f t="shared" si="1"/>
        <v>3680</v>
      </c>
      <c r="H19" s="14">
        <f t="shared" si="0"/>
        <v>49680</v>
      </c>
    </row>
    <row r="20" spans="1:8" x14ac:dyDescent="0.15">
      <c r="A20" s="9">
        <v>16</v>
      </c>
      <c r="B20" s="10">
        <v>41901</v>
      </c>
      <c r="C20" s="11">
        <v>1008</v>
      </c>
      <c r="D20" s="12" t="str">
        <f>VLOOKUP(C20,会員名簿!$A$4:$I$27,2,FALSE)</f>
        <v>山城　まり</v>
      </c>
      <c r="E20" s="12" t="s">
        <v>10</v>
      </c>
      <c r="F20" s="13">
        <v>48000</v>
      </c>
      <c r="G20" s="13">
        <f t="shared" si="1"/>
        <v>3840</v>
      </c>
      <c r="H20" s="14">
        <f t="shared" si="0"/>
        <v>51840</v>
      </c>
    </row>
    <row r="21" spans="1:8" x14ac:dyDescent="0.15">
      <c r="A21" s="9">
        <v>17</v>
      </c>
      <c r="B21" s="10">
        <v>41901</v>
      </c>
      <c r="C21" s="11">
        <v>1012</v>
      </c>
      <c r="D21" s="12" t="str">
        <f>VLOOKUP(C21,会員名簿!$A$4:$I$27,2,FALSE)</f>
        <v>星　龍太郎</v>
      </c>
      <c r="E21" s="12" t="s">
        <v>13</v>
      </c>
      <c r="F21" s="13">
        <v>78000</v>
      </c>
      <c r="G21" s="13">
        <f t="shared" si="1"/>
        <v>6240</v>
      </c>
      <c r="H21" s="14">
        <f t="shared" si="0"/>
        <v>84240</v>
      </c>
    </row>
    <row r="22" spans="1:8" x14ac:dyDescent="0.15">
      <c r="A22" s="9">
        <v>18</v>
      </c>
      <c r="B22" s="10">
        <v>41902</v>
      </c>
      <c r="C22" s="11">
        <v>1013</v>
      </c>
      <c r="D22" s="12" t="str">
        <f>VLOOKUP(C22,会員名簿!$A$4:$I$27,2,FALSE)</f>
        <v>宍戸　真智子</v>
      </c>
      <c r="E22" s="12" t="s">
        <v>13</v>
      </c>
      <c r="F22" s="13">
        <v>36000</v>
      </c>
      <c r="G22" s="13">
        <f t="shared" si="1"/>
        <v>2880</v>
      </c>
      <c r="H22" s="14">
        <f t="shared" si="0"/>
        <v>38880</v>
      </c>
    </row>
    <row r="23" spans="1:8" x14ac:dyDescent="0.15">
      <c r="A23" s="9">
        <v>19</v>
      </c>
      <c r="B23" s="10">
        <v>41902</v>
      </c>
      <c r="C23" s="11">
        <v>1014</v>
      </c>
      <c r="D23" s="12" t="str">
        <f>VLOOKUP(C23,会員名簿!$A$4:$I$27,2,FALSE)</f>
        <v>天野　真未</v>
      </c>
      <c r="E23" s="12" t="s">
        <v>11</v>
      </c>
      <c r="F23" s="13">
        <v>45000</v>
      </c>
      <c r="G23" s="13">
        <f t="shared" si="1"/>
        <v>3600</v>
      </c>
      <c r="H23" s="14">
        <f t="shared" si="0"/>
        <v>48600</v>
      </c>
    </row>
    <row r="24" spans="1:8" x14ac:dyDescent="0.15">
      <c r="A24" s="9">
        <v>20</v>
      </c>
      <c r="B24" s="10">
        <v>41903</v>
      </c>
      <c r="C24" s="11">
        <v>1009</v>
      </c>
      <c r="D24" s="12" t="str">
        <f>VLOOKUP(C24,会員名簿!$A$4:$I$27,2,FALSE)</f>
        <v>坂本　誠</v>
      </c>
      <c r="E24" s="12" t="s">
        <v>10</v>
      </c>
      <c r="F24" s="13">
        <v>23000</v>
      </c>
      <c r="G24" s="13">
        <f t="shared" si="1"/>
        <v>1840</v>
      </c>
      <c r="H24" s="14">
        <f t="shared" si="0"/>
        <v>24840</v>
      </c>
    </row>
    <row r="25" spans="1:8" x14ac:dyDescent="0.15">
      <c r="A25" s="9">
        <v>21</v>
      </c>
      <c r="B25" s="10">
        <v>41904</v>
      </c>
      <c r="C25" s="11">
        <v>1016</v>
      </c>
      <c r="D25" s="12" t="str">
        <f>VLOOKUP(C25,会員名簿!$A$4:$I$27,2,FALSE)</f>
        <v>牧田　博</v>
      </c>
      <c r="E25" s="12" t="s">
        <v>11</v>
      </c>
      <c r="F25" s="13">
        <v>41000</v>
      </c>
      <c r="G25" s="13">
        <f t="shared" si="1"/>
        <v>3280</v>
      </c>
      <c r="H25" s="14">
        <f t="shared" si="0"/>
        <v>44280</v>
      </c>
    </row>
    <row r="26" spans="1:8" x14ac:dyDescent="0.15">
      <c r="A26" s="9">
        <v>22</v>
      </c>
      <c r="B26" s="10">
        <v>41905</v>
      </c>
      <c r="C26" s="11">
        <v>1003</v>
      </c>
      <c r="D26" s="12" t="str">
        <f>VLOOKUP(C26,会員名簿!$A$4:$I$27,2,FALSE)</f>
        <v>畑　香奈子</v>
      </c>
      <c r="E26" s="12" t="s">
        <v>10</v>
      </c>
      <c r="F26" s="13">
        <v>67000</v>
      </c>
      <c r="G26" s="13">
        <f t="shared" si="1"/>
        <v>5360</v>
      </c>
      <c r="H26" s="14">
        <f t="shared" si="0"/>
        <v>72360</v>
      </c>
    </row>
    <row r="27" spans="1:8" x14ac:dyDescent="0.15">
      <c r="A27" s="9">
        <v>23</v>
      </c>
      <c r="B27" s="10">
        <v>41906</v>
      </c>
      <c r="C27" s="11">
        <v>1004</v>
      </c>
      <c r="D27" s="12" t="str">
        <f>VLOOKUP(C27,会員名簿!$A$4:$I$27,2,FALSE)</f>
        <v>野村　桜</v>
      </c>
      <c r="E27" s="12" t="s">
        <v>12</v>
      </c>
      <c r="F27" s="13">
        <v>78000</v>
      </c>
      <c r="G27" s="13">
        <f t="shared" si="1"/>
        <v>6240</v>
      </c>
      <c r="H27" s="14">
        <f t="shared" si="0"/>
        <v>84240</v>
      </c>
    </row>
    <row r="28" spans="1:8" x14ac:dyDescent="0.15">
      <c r="A28" s="9">
        <v>24</v>
      </c>
      <c r="B28" s="10">
        <v>41907</v>
      </c>
      <c r="C28" s="11">
        <v>1017</v>
      </c>
      <c r="D28" s="12" t="str">
        <f>VLOOKUP(C28,会員名簿!$A$4:$I$27,2,FALSE)</f>
        <v>香川　泰男</v>
      </c>
      <c r="E28" s="12" t="s">
        <v>13</v>
      </c>
      <c r="F28" s="13">
        <v>25000</v>
      </c>
      <c r="G28" s="13">
        <f t="shared" si="1"/>
        <v>2000</v>
      </c>
      <c r="H28" s="14">
        <f t="shared" si="0"/>
        <v>27000</v>
      </c>
    </row>
    <row r="29" spans="1:8" x14ac:dyDescent="0.15">
      <c r="A29" s="9">
        <v>25</v>
      </c>
      <c r="B29" s="10">
        <v>41912</v>
      </c>
      <c r="C29" s="11">
        <v>1005</v>
      </c>
      <c r="D29" s="12" t="str">
        <f>VLOOKUP(C29,会員名簿!$A$4:$I$27,2,FALSE)</f>
        <v>横山　花梨</v>
      </c>
      <c r="E29" s="12" t="s">
        <v>10</v>
      </c>
      <c r="F29" s="13">
        <v>45000</v>
      </c>
      <c r="G29" s="13">
        <f t="shared" si="1"/>
        <v>3600</v>
      </c>
      <c r="H29" s="14">
        <f t="shared" si="0"/>
        <v>48600</v>
      </c>
    </row>
    <row r="30" spans="1:8" x14ac:dyDescent="0.15">
      <c r="A30" s="9">
        <v>26</v>
      </c>
      <c r="B30" s="10">
        <v>41913</v>
      </c>
      <c r="C30" s="11">
        <v>1011</v>
      </c>
      <c r="D30" s="12" t="str">
        <f>VLOOKUP(C30,会員名簿!$A$4:$I$27,2,FALSE)</f>
        <v>井戸　剛</v>
      </c>
      <c r="E30" s="12" t="s">
        <v>10</v>
      </c>
      <c r="F30" s="13">
        <v>45000</v>
      </c>
      <c r="G30" s="13">
        <f t="shared" si="1"/>
        <v>3600</v>
      </c>
      <c r="H30" s="14">
        <f t="shared" si="0"/>
        <v>48600</v>
      </c>
    </row>
    <row r="31" spans="1:8" x14ac:dyDescent="0.15">
      <c r="A31" s="9">
        <v>27</v>
      </c>
      <c r="B31" s="10">
        <v>41915</v>
      </c>
      <c r="C31" s="11">
        <v>1014</v>
      </c>
      <c r="D31" s="12" t="str">
        <f>VLOOKUP(C31,会員名簿!$A$4:$I$27,2,FALSE)</f>
        <v>天野　真未</v>
      </c>
      <c r="E31" s="12" t="s">
        <v>11</v>
      </c>
      <c r="F31" s="13">
        <v>45000</v>
      </c>
      <c r="G31" s="13">
        <f t="shared" si="1"/>
        <v>3600</v>
      </c>
      <c r="H31" s="14">
        <f t="shared" si="0"/>
        <v>48600</v>
      </c>
    </row>
    <row r="32" spans="1:8" x14ac:dyDescent="0.15">
      <c r="A32" s="9">
        <v>28</v>
      </c>
      <c r="B32" s="10">
        <v>41920</v>
      </c>
      <c r="C32" s="11">
        <v>1001</v>
      </c>
      <c r="D32" s="12" t="str">
        <f>VLOOKUP(C32,会員名簿!$A$4:$I$27,2,FALSE)</f>
        <v>大月　賢一郎</v>
      </c>
      <c r="E32" s="12" t="s">
        <v>10</v>
      </c>
      <c r="F32" s="13">
        <v>85000</v>
      </c>
      <c r="G32" s="13">
        <f t="shared" si="1"/>
        <v>6800</v>
      </c>
      <c r="H32" s="14">
        <f t="shared" si="0"/>
        <v>91800</v>
      </c>
    </row>
    <row r="33" spans="1:8" x14ac:dyDescent="0.15">
      <c r="A33" s="9">
        <v>29</v>
      </c>
      <c r="B33" s="10">
        <v>41921</v>
      </c>
      <c r="C33" s="11">
        <v>1015</v>
      </c>
      <c r="D33" s="12" t="str">
        <f>VLOOKUP(C33,会員名簿!$A$4:$I$27,2,FALSE)</f>
        <v>大木　花実</v>
      </c>
      <c r="E33" s="12" t="s">
        <v>11</v>
      </c>
      <c r="F33" s="13">
        <v>38000</v>
      </c>
      <c r="G33" s="13">
        <f t="shared" si="1"/>
        <v>3040</v>
      </c>
      <c r="H33" s="14">
        <f t="shared" si="0"/>
        <v>41040</v>
      </c>
    </row>
    <row r="34" spans="1:8" x14ac:dyDescent="0.15">
      <c r="A34" s="9">
        <v>30</v>
      </c>
      <c r="B34" s="10">
        <v>41922</v>
      </c>
      <c r="C34" s="11">
        <v>1016</v>
      </c>
      <c r="D34" s="12" t="str">
        <f>VLOOKUP(C34,会員名簿!$A$4:$I$27,2,FALSE)</f>
        <v>牧田　博</v>
      </c>
      <c r="E34" s="12" t="s">
        <v>11</v>
      </c>
      <c r="F34" s="13">
        <v>16000</v>
      </c>
      <c r="G34" s="13">
        <f t="shared" si="1"/>
        <v>1280</v>
      </c>
      <c r="H34" s="14">
        <f t="shared" si="0"/>
        <v>17280</v>
      </c>
    </row>
    <row r="35" spans="1:8" x14ac:dyDescent="0.15">
      <c r="A35" s="9">
        <v>31</v>
      </c>
      <c r="B35" s="10">
        <v>41923</v>
      </c>
      <c r="C35" s="11">
        <v>1002</v>
      </c>
      <c r="D35" s="12" t="str">
        <f>VLOOKUP(C35,会員名簿!$A$4:$I$27,2,FALSE)</f>
        <v>佐々木　喜一</v>
      </c>
      <c r="E35" s="12" t="s">
        <v>10</v>
      </c>
      <c r="F35" s="13">
        <v>75000</v>
      </c>
      <c r="G35" s="13">
        <f t="shared" si="1"/>
        <v>6000</v>
      </c>
      <c r="H35" s="14">
        <f t="shared" si="0"/>
        <v>81000</v>
      </c>
    </row>
    <row r="36" spans="1:8" x14ac:dyDescent="0.15">
      <c r="A36" s="9">
        <v>32</v>
      </c>
      <c r="B36" s="10">
        <v>41923</v>
      </c>
      <c r="C36" s="11">
        <v>1010</v>
      </c>
      <c r="D36" s="12" t="str">
        <f>VLOOKUP(C36,会員名簿!$A$4:$I$27,2,FALSE)</f>
        <v>布施　友香</v>
      </c>
      <c r="E36" s="12" t="s">
        <v>11</v>
      </c>
      <c r="F36" s="13">
        <v>48000</v>
      </c>
      <c r="G36" s="13">
        <f t="shared" si="1"/>
        <v>3840</v>
      </c>
      <c r="H36" s="14">
        <f t="shared" si="0"/>
        <v>51840</v>
      </c>
    </row>
    <row r="37" spans="1:8" x14ac:dyDescent="0.15">
      <c r="A37" s="9">
        <v>33</v>
      </c>
      <c r="B37" s="10">
        <v>41924</v>
      </c>
      <c r="C37" s="11">
        <v>1002</v>
      </c>
      <c r="D37" s="12" t="str">
        <f>VLOOKUP(C37,会員名簿!$A$4:$I$27,2,FALSE)</f>
        <v>佐々木　喜一</v>
      </c>
      <c r="E37" s="12" t="s">
        <v>12</v>
      </c>
      <c r="F37" s="13">
        <v>98000</v>
      </c>
      <c r="G37" s="13">
        <f t="shared" si="1"/>
        <v>7840</v>
      </c>
      <c r="H37" s="14">
        <f t="shared" si="0"/>
        <v>105840</v>
      </c>
    </row>
    <row r="38" spans="1:8" x14ac:dyDescent="0.15">
      <c r="A38" s="9">
        <v>34</v>
      </c>
      <c r="B38" s="10">
        <v>41925</v>
      </c>
      <c r="C38" s="11">
        <v>1011</v>
      </c>
      <c r="D38" s="12" t="str">
        <f>VLOOKUP(C38,会員名簿!$A$4:$I$27,2,FALSE)</f>
        <v>井戸　剛</v>
      </c>
      <c r="E38" s="12" t="s">
        <v>11</v>
      </c>
      <c r="F38" s="13">
        <v>63000</v>
      </c>
      <c r="G38" s="13">
        <f t="shared" si="1"/>
        <v>5040</v>
      </c>
      <c r="H38" s="14">
        <f t="shared" si="0"/>
        <v>68040</v>
      </c>
    </row>
    <row r="39" spans="1:8" x14ac:dyDescent="0.15">
      <c r="A39" s="9">
        <v>35</v>
      </c>
      <c r="B39" s="10">
        <v>41924</v>
      </c>
      <c r="C39" s="11">
        <v>1017</v>
      </c>
      <c r="D39" s="12" t="str">
        <f>VLOOKUP(C39,会員名簿!$A$4:$I$27,2,FALSE)</f>
        <v>香川　泰男</v>
      </c>
      <c r="E39" s="12" t="s">
        <v>11</v>
      </c>
      <c r="F39" s="13">
        <v>53000</v>
      </c>
      <c r="G39" s="13">
        <f t="shared" si="1"/>
        <v>4240</v>
      </c>
      <c r="H39" s="14">
        <f t="shared" si="0"/>
        <v>57240</v>
      </c>
    </row>
    <row r="40" spans="1:8" x14ac:dyDescent="0.15">
      <c r="A40" s="9">
        <v>36</v>
      </c>
      <c r="B40" s="10">
        <v>41926</v>
      </c>
      <c r="C40" s="11">
        <v>1002</v>
      </c>
      <c r="D40" s="12" t="str">
        <f>VLOOKUP(C40,会員名簿!$A$4:$I$27,2,FALSE)</f>
        <v>佐々木　喜一</v>
      </c>
      <c r="E40" s="12" t="s">
        <v>10</v>
      </c>
      <c r="F40" s="13">
        <v>45000</v>
      </c>
      <c r="G40" s="13">
        <f t="shared" si="1"/>
        <v>3600</v>
      </c>
      <c r="H40" s="14">
        <f t="shared" si="0"/>
        <v>48600</v>
      </c>
    </row>
    <row r="41" spans="1:8" x14ac:dyDescent="0.15">
      <c r="A41" s="9">
        <v>37</v>
      </c>
      <c r="B41" s="10">
        <v>41934</v>
      </c>
      <c r="C41" s="11">
        <v>1001</v>
      </c>
      <c r="D41" s="12" t="str">
        <f>VLOOKUP(C41,会員名簿!$A$4:$I$27,2,FALSE)</f>
        <v>大月　賢一郎</v>
      </c>
      <c r="E41" s="12" t="s">
        <v>12</v>
      </c>
      <c r="F41" s="13">
        <v>150000</v>
      </c>
      <c r="G41" s="13">
        <f t="shared" si="1"/>
        <v>12000</v>
      </c>
      <c r="H41" s="14">
        <f t="shared" si="0"/>
        <v>162000</v>
      </c>
    </row>
    <row r="42" spans="1:8" x14ac:dyDescent="0.15">
      <c r="A42" s="9">
        <v>38</v>
      </c>
      <c r="B42" s="10">
        <v>41937</v>
      </c>
      <c r="C42" s="11">
        <v>1003</v>
      </c>
      <c r="D42" s="12" t="str">
        <f>VLOOKUP(C42,会員名簿!$A$4:$I$27,2,FALSE)</f>
        <v>畑　香奈子</v>
      </c>
      <c r="E42" s="12" t="s">
        <v>10</v>
      </c>
      <c r="F42" s="13">
        <v>36000</v>
      </c>
      <c r="G42" s="13">
        <f t="shared" si="1"/>
        <v>2880</v>
      </c>
      <c r="H42" s="14">
        <f t="shared" si="0"/>
        <v>38880</v>
      </c>
    </row>
    <row r="43" spans="1:8" x14ac:dyDescent="0.15">
      <c r="A43" s="9">
        <v>39</v>
      </c>
      <c r="B43" s="10">
        <v>41937</v>
      </c>
      <c r="C43" s="11">
        <v>1004</v>
      </c>
      <c r="D43" s="12" t="str">
        <f>VLOOKUP(C43,会員名簿!$A$4:$I$27,2,FALSE)</f>
        <v>野村　桜</v>
      </c>
      <c r="E43" s="12" t="s">
        <v>10</v>
      </c>
      <c r="F43" s="13">
        <v>45000</v>
      </c>
      <c r="G43" s="13">
        <f t="shared" si="1"/>
        <v>3600</v>
      </c>
      <c r="H43" s="14">
        <f t="shared" si="0"/>
        <v>48600</v>
      </c>
    </row>
    <row r="44" spans="1:8" x14ac:dyDescent="0.15">
      <c r="A44" s="9">
        <v>40</v>
      </c>
      <c r="B44" s="10">
        <v>41938</v>
      </c>
      <c r="C44" s="11">
        <v>1005</v>
      </c>
      <c r="D44" s="12" t="str">
        <f>VLOOKUP(C44,会員名簿!$A$4:$I$27,2,FALSE)</f>
        <v>横山　花梨</v>
      </c>
      <c r="E44" s="12" t="s">
        <v>12</v>
      </c>
      <c r="F44" s="13">
        <v>78000</v>
      </c>
      <c r="G44" s="13">
        <f t="shared" si="1"/>
        <v>6240</v>
      </c>
      <c r="H44" s="14">
        <f t="shared" si="0"/>
        <v>84240</v>
      </c>
    </row>
    <row r="45" spans="1:8" x14ac:dyDescent="0.15">
      <c r="A45" s="9">
        <v>41</v>
      </c>
      <c r="B45" s="10">
        <v>41939</v>
      </c>
      <c r="C45" s="11">
        <v>1006</v>
      </c>
      <c r="D45" s="12" t="str">
        <f>VLOOKUP(C45,会員名簿!$A$4:$I$27,2,FALSE)</f>
        <v>和田　光輝</v>
      </c>
      <c r="E45" s="12" t="s">
        <v>13</v>
      </c>
      <c r="F45" s="13">
        <v>25000</v>
      </c>
      <c r="G45" s="13">
        <f t="shared" si="1"/>
        <v>2000</v>
      </c>
      <c r="H45" s="14">
        <f t="shared" si="0"/>
        <v>27000</v>
      </c>
    </row>
    <row r="46" spans="1:8" x14ac:dyDescent="0.15">
      <c r="A46" s="9">
        <v>42</v>
      </c>
      <c r="B46" s="10">
        <v>41940</v>
      </c>
      <c r="C46" s="11">
        <v>1008</v>
      </c>
      <c r="D46" s="12" t="str">
        <f>VLOOKUP(C46,会員名簿!$A$4:$I$27,2,FALSE)</f>
        <v>山城　まり</v>
      </c>
      <c r="E46" s="12" t="s">
        <v>10</v>
      </c>
      <c r="F46" s="13">
        <v>38000</v>
      </c>
      <c r="G46" s="13">
        <f t="shared" si="1"/>
        <v>3040</v>
      </c>
      <c r="H46" s="14">
        <f t="shared" si="0"/>
        <v>41040</v>
      </c>
    </row>
    <row r="47" spans="1:8" x14ac:dyDescent="0.15">
      <c r="A47" s="9">
        <v>43</v>
      </c>
      <c r="B47" s="10">
        <v>41940</v>
      </c>
      <c r="C47" s="11">
        <v>1007</v>
      </c>
      <c r="D47" s="12" t="str">
        <f>VLOOKUP(C47,会員名簿!$A$4:$I$27,2,FALSE)</f>
        <v>野中　敏也</v>
      </c>
      <c r="E47" s="12" t="s">
        <v>12</v>
      </c>
      <c r="F47" s="13">
        <v>86000</v>
      </c>
      <c r="G47" s="13">
        <f t="shared" si="1"/>
        <v>6880</v>
      </c>
      <c r="H47" s="14">
        <f t="shared" si="0"/>
        <v>92880</v>
      </c>
    </row>
    <row r="48" spans="1:8" x14ac:dyDescent="0.15">
      <c r="A48" s="9">
        <v>44</v>
      </c>
      <c r="B48" s="10">
        <v>41941</v>
      </c>
      <c r="C48" s="11">
        <v>1012</v>
      </c>
      <c r="D48" s="12" t="str">
        <f>VLOOKUP(C48,会員名簿!$A$4:$I$27,2,FALSE)</f>
        <v>星　龍太郎</v>
      </c>
      <c r="E48" s="12" t="s">
        <v>11</v>
      </c>
      <c r="F48" s="13">
        <v>35000</v>
      </c>
      <c r="G48" s="13">
        <f t="shared" si="1"/>
        <v>2800</v>
      </c>
      <c r="H48" s="14">
        <f t="shared" si="0"/>
        <v>37800</v>
      </c>
    </row>
    <row r="49" spans="1:8" x14ac:dyDescent="0.15">
      <c r="A49" s="9">
        <v>45</v>
      </c>
      <c r="B49" s="10">
        <v>41941</v>
      </c>
      <c r="C49" s="11">
        <v>1013</v>
      </c>
      <c r="D49" s="12" t="str">
        <f>VLOOKUP(C49,会員名簿!$A$4:$I$27,2,FALSE)</f>
        <v>宍戸　真智子</v>
      </c>
      <c r="E49" s="12" t="s">
        <v>11</v>
      </c>
      <c r="F49" s="13">
        <v>17000</v>
      </c>
      <c r="G49" s="13">
        <f t="shared" si="1"/>
        <v>1360</v>
      </c>
      <c r="H49" s="14">
        <f t="shared" si="0"/>
        <v>18360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RowHeight="13.5" x14ac:dyDescent="0.15"/>
  <cols>
    <col min="1" max="1" width="7.875" style="2" bestFit="1" customWidth="1"/>
    <col min="2" max="2" width="12.375" style="2" bestFit="1" customWidth="1"/>
    <col min="3" max="3" width="20.5" style="2" bestFit="1" customWidth="1"/>
    <col min="4" max="5" width="9.75" style="2" bestFit="1" customWidth="1"/>
    <col min="6" max="6" width="26.75" style="2" bestFit="1" customWidth="1"/>
    <col min="7" max="7" width="23.125" style="2" bestFit="1" customWidth="1"/>
    <col min="8" max="8" width="14.375" style="2" bestFit="1" customWidth="1"/>
    <col min="9" max="9" width="5.25" style="2" bestFit="1" customWidth="1"/>
    <col min="10" max="16384" width="9" style="2"/>
  </cols>
  <sheetData>
    <row r="1" spans="1:9" x14ac:dyDescent="0.15">
      <c r="A1" s="1" t="s">
        <v>14</v>
      </c>
      <c r="I1" s="3" t="s">
        <v>15</v>
      </c>
    </row>
    <row r="2" spans="1:9" ht="17.25" x14ac:dyDescent="0.15">
      <c r="A2" s="4" t="s">
        <v>16</v>
      </c>
    </row>
    <row r="4" spans="1:9" x14ac:dyDescent="0.15">
      <c r="A4" s="7" t="s">
        <v>144</v>
      </c>
      <c r="B4" s="5" t="s">
        <v>5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22</v>
      </c>
      <c r="I4" s="8" t="s">
        <v>23</v>
      </c>
    </row>
    <row r="5" spans="1:9" x14ac:dyDescent="0.15">
      <c r="A5" s="9">
        <v>1001</v>
      </c>
      <c r="B5" s="12" t="s">
        <v>24</v>
      </c>
      <c r="C5" s="12" t="s">
        <v>25</v>
      </c>
      <c r="D5" s="15" t="s">
        <v>26</v>
      </c>
      <c r="E5" s="12" t="s">
        <v>27</v>
      </c>
      <c r="F5" s="12" t="s">
        <v>28</v>
      </c>
      <c r="G5" s="12"/>
      <c r="H5" s="12" t="s">
        <v>151</v>
      </c>
      <c r="I5" s="16" t="s">
        <v>29</v>
      </c>
    </row>
    <row r="6" spans="1:9" x14ac:dyDescent="0.15">
      <c r="A6" s="9">
        <v>1002</v>
      </c>
      <c r="B6" s="12" t="s">
        <v>30</v>
      </c>
      <c r="C6" s="12" t="s">
        <v>31</v>
      </c>
      <c r="D6" s="15" t="s">
        <v>32</v>
      </c>
      <c r="E6" s="12" t="s">
        <v>33</v>
      </c>
      <c r="F6" s="12" t="s">
        <v>34</v>
      </c>
      <c r="G6" s="12"/>
      <c r="H6" s="12" t="s">
        <v>35</v>
      </c>
      <c r="I6" s="16" t="s">
        <v>29</v>
      </c>
    </row>
    <row r="7" spans="1:9" x14ac:dyDescent="0.15">
      <c r="A7" s="9">
        <v>1003</v>
      </c>
      <c r="B7" s="12" t="s">
        <v>145</v>
      </c>
      <c r="C7" s="12" t="s">
        <v>36</v>
      </c>
      <c r="D7" s="15" t="s">
        <v>32</v>
      </c>
      <c r="E7" s="12" t="s">
        <v>37</v>
      </c>
      <c r="F7" s="12" t="s">
        <v>146</v>
      </c>
      <c r="G7" s="12"/>
      <c r="H7" s="12" t="s">
        <v>38</v>
      </c>
      <c r="I7" s="16" t="s">
        <v>39</v>
      </c>
    </row>
    <row r="8" spans="1:9" x14ac:dyDescent="0.15">
      <c r="A8" s="9">
        <v>1004</v>
      </c>
      <c r="B8" s="12" t="s">
        <v>40</v>
      </c>
      <c r="C8" s="12" t="s">
        <v>41</v>
      </c>
      <c r="D8" s="15" t="s">
        <v>42</v>
      </c>
      <c r="E8" s="12" t="s">
        <v>43</v>
      </c>
      <c r="F8" s="12" t="s">
        <v>44</v>
      </c>
      <c r="G8" s="12" t="s">
        <v>45</v>
      </c>
      <c r="H8" s="12" t="s">
        <v>46</v>
      </c>
      <c r="I8" s="16" t="s">
        <v>39</v>
      </c>
    </row>
    <row r="9" spans="1:9" x14ac:dyDescent="0.15">
      <c r="A9" s="9">
        <v>1005</v>
      </c>
      <c r="B9" s="12" t="s">
        <v>47</v>
      </c>
      <c r="C9" s="12" t="s">
        <v>48</v>
      </c>
      <c r="D9" s="15" t="s">
        <v>32</v>
      </c>
      <c r="E9" s="12" t="s">
        <v>49</v>
      </c>
      <c r="F9" s="12" t="s">
        <v>148</v>
      </c>
      <c r="G9" s="12"/>
      <c r="H9" s="12" t="s">
        <v>50</v>
      </c>
      <c r="I9" s="16" t="s">
        <v>39</v>
      </c>
    </row>
    <row r="10" spans="1:9" x14ac:dyDescent="0.15">
      <c r="A10" s="9">
        <v>1006</v>
      </c>
      <c r="B10" s="12" t="s">
        <v>51</v>
      </c>
      <c r="C10" s="12" t="s">
        <v>52</v>
      </c>
      <c r="D10" s="15" t="s">
        <v>32</v>
      </c>
      <c r="E10" s="12" t="s">
        <v>53</v>
      </c>
      <c r="F10" s="12" t="s">
        <v>54</v>
      </c>
      <c r="G10" s="12"/>
      <c r="H10" s="12" t="s">
        <v>55</v>
      </c>
      <c r="I10" s="16" t="s">
        <v>29</v>
      </c>
    </row>
    <row r="11" spans="1:9" x14ac:dyDescent="0.15">
      <c r="A11" s="9">
        <v>1007</v>
      </c>
      <c r="B11" s="12" t="s">
        <v>56</v>
      </c>
      <c r="C11" s="12" t="s">
        <v>57</v>
      </c>
      <c r="D11" s="15" t="s">
        <v>32</v>
      </c>
      <c r="E11" s="12" t="s">
        <v>58</v>
      </c>
      <c r="F11" s="12" t="s">
        <v>59</v>
      </c>
      <c r="G11" s="12"/>
      <c r="H11" s="12" t="s">
        <v>60</v>
      </c>
      <c r="I11" s="16" t="s">
        <v>29</v>
      </c>
    </row>
    <row r="12" spans="1:9" x14ac:dyDescent="0.15">
      <c r="A12" s="9">
        <v>1008</v>
      </c>
      <c r="B12" s="12" t="s">
        <v>61</v>
      </c>
      <c r="C12" s="12" t="s">
        <v>62</v>
      </c>
      <c r="D12" s="15" t="s">
        <v>26</v>
      </c>
      <c r="E12" s="12" t="s">
        <v>63</v>
      </c>
      <c r="F12" s="12" t="s">
        <v>64</v>
      </c>
      <c r="G12" s="12" t="s">
        <v>65</v>
      </c>
      <c r="H12" s="12" t="s">
        <v>66</v>
      </c>
      <c r="I12" s="16" t="s">
        <v>39</v>
      </c>
    </row>
    <row r="13" spans="1:9" x14ac:dyDescent="0.15">
      <c r="A13" s="9">
        <v>1009</v>
      </c>
      <c r="B13" s="12" t="s">
        <v>67</v>
      </c>
      <c r="C13" s="12" t="s">
        <v>68</v>
      </c>
      <c r="D13" s="15" t="s">
        <v>32</v>
      </c>
      <c r="E13" s="12" t="s">
        <v>69</v>
      </c>
      <c r="F13" s="12" t="s">
        <v>149</v>
      </c>
      <c r="G13" s="12"/>
      <c r="H13" s="12" t="s">
        <v>70</v>
      </c>
      <c r="I13" s="16" t="s">
        <v>29</v>
      </c>
    </row>
    <row r="14" spans="1:9" x14ac:dyDescent="0.15">
      <c r="A14" s="9">
        <v>1010</v>
      </c>
      <c r="B14" s="12" t="s">
        <v>71</v>
      </c>
      <c r="C14" s="12" t="s">
        <v>72</v>
      </c>
      <c r="D14" s="15" t="s">
        <v>32</v>
      </c>
      <c r="E14" s="12" t="s">
        <v>73</v>
      </c>
      <c r="F14" s="12" t="s">
        <v>150</v>
      </c>
      <c r="G14" s="12"/>
      <c r="H14" s="12" t="s">
        <v>74</v>
      </c>
      <c r="I14" s="16" t="s">
        <v>39</v>
      </c>
    </row>
    <row r="15" spans="1:9" x14ac:dyDescent="0.15">
      <c r="A15" s="9">
        <v>1011</v>
      </c>
      <c r="B15" s="12" t="s">
        <v>75</v>
      </c>
      <c r="C15" s="12" t="s">
        <v>76</v>
      </c>
      <c r="D15" s="15" t="s">
        <v>42</v>
      </c>
      <c r="E15" s="12" t="s">
        <v>77</v>
      </c>
      <c r="F15" s="12" t="s">
        <v>78</v>
      </c>
      <c r="G15" s="12"/>
      <c r="H15" s="12" t="s">
        <v>79</v>
      </c>
      <c r="I15" s="16" t="s">
        <v>29</v>
      </c>
    </row>
    <row r="16" spans="1:9" x14ac:dyDescent="0.15">
      <c r="A16" s="9">
        <v>1012</v>
      </c>
      <c r="B16" s="12" t="s">
        <v>80</v>
      </c>
      <c r="C16" s="12" t="s">
        <v>81</v>
      </c>
      <c r="D16" s="15" t="s">
        <v>26</v>
      </c>
      <c r="E16" s="12" t="s">
        <v>82</v>
      </c>
      <c r="F16" s="12" t="s">
        <v>83</v>
      </c>
      <c r="G16" s="12"/>
      <c r="H16" s="12" t="s">
        <v>84</v>
      </c>
      <c r="I16" s="16" t="s">
        <v>29</v>
      </c>
    </row>
    <row r="17" spans="1:9" x14ac:dyDescent="0.15">
      <c r="A17" s="9">
        <v>1013</v>
      </c>
      <c r="B17" s="12" t="s">
        <v>85</v>
      </c>
      <c r="C17" s="12" t="s">
        <v>86</v>
      </c>
      <c r="D17" s="15" t="s">
        <v>32</v>
      </c>
      <c r="E17" s="12" t="s">
        <v>87</v>
      </c>
      <c r="F17" s="12" t="s">
        <v>88</v>
      </c>
      <c r="G17" s="12" t="s">
        <v>89</v>
      </c>
      <c r="H17" s="12" t="s">
        <v>90</v>
      </c>
      <c r="I17" s="16" t="s">
        <v>39</v>
      </c>
    </row>
    <row r="18" spans="1:9" x14ac:dyDescent="0.15">
      <c r="A18" s="9">
        <v>1014</v>
      </c>
      <c r="B18" s="12" t="s">
        <v>91</v>
      </c>
      <c r="C18" s="12" t="s">
        <v>92</v>
      </c>
      <c r="D18" s="15" t="s">
        <v>32</v>
      </c>
      <c r="E18" s="12" t="s">
        <v>93</v>
      </c>
      <c r="F18" s="12" t="s">
        <v>147</v>
      </c>
      <c r="G18" s="12"/>
      <c r="H18" s="12" t="s">
        <v>94</v>
      </c>
      <c r="I18" s="16" t="s">
        <v>39</v>
      </c>
    </row>
    <row r="19" spans="1:9" x14ac:dyDescent="0.15">
      <c r="A19" s="9">
        <v>1015</v>
      </c>
      <c r="B19" s="12" t="s">
        <v>95</v>
      </c>
      <c r="C19" s="12" t="s">
        <v>96</v>
      </c>
      <c r="D19" s="15" t="s">
        <v>32</v>
      </c>
      <c r="E19" s="12" t="s">
        <v>97</v>
      </c>
      <c r="F19" s="12" t="s">
        <v>98</v>
      </c>
      <c r="G19" s="12" t="s">
        <v>99</v>
      </c>
      <c r="H19" s="12" t="s">
        <v>100</v>
      </c>
      <c r="I19" s="16" t="s">
        <v>39</v>
      </c>
    </row>
    <row r="20" spans="1:9" x14ac:dyDescent="0.15">
      <c r="A20" s="9">
        <v>1016</v>
      </c>
      <c r="B20" s="12" t="s">
        <v>101</v>
      </c>
      <c r="C20" s="12" t="s">
        <v>102</v>
      </c>
      <c r="D20" s="15" t="s">
        <v>32</v>
      </c>
      <c r="E20" s="12" t="s">
        <v>103</v>
      </c>
      <c r="F20" s="12" t="s">
        <v>104</v>
      </c>
      <c r="G20" s="12"/>
      <c r="H20" s="12" t="s">
        <v>105</v>
      </c>
      <c r="I20" s="16" t="s">
        <v>29</v>
      </c>
    </row>
    <row r="21" spans="1:9" x14ac:dyDescent="0.15">
      <c r="A21" s="9">
        <v>1017</v>
      </c>
      <c r="B21" s="12" t="s">
        <v>106</v>
      </c>
      <c r="C21" s="12" t="s">
        <v>107</v>
      </c>
      <c r="D21" s="15" t="s">
        <v>32</v>
      </c>
      <c r="E21" s="12" t="s">
        <v>108</v>
      </c>
      <c r="F21" s="12" t="s">
        <v>109</v>
      </c>
      <c r="G21" s="12"/>
      <c r="H21" s="12" t="s">
        <v>110</v>
      </c>
      <c r="I21" s="16" t="s">
        <v>29</v>
      </c>
    </row>
    <row r="22" spans="1:9" x14ac:dyDescent="0.15">
      <c r="A22" s="9">
        <v>1018</v>
      </c>
      <c r="B22" s="12" t="s">
        <v>111</v>
      </c>
      <c r="C22" s="12" t="s">
        <v>112</v>
      </c>
      <c r="D22" s="15" t="s">
        <v>26</v>
      </c>
      <c r="E22" s="12" t="s">
        <v>113</v>
      </c>
      <c r="F22" s="12" t="s">
        <v>114</v>
      </c>
      <c r="G22" s="12" t="s">
        <v>115</v>
      </c>
      <c r="H22" s="12" t="s">
        <v>116</v>
      </c>
      <c r="I22" s="16" t="s">
        <v>29</v>
      </c>
    </row>
    <row r="23" spans="1:9" x14ac:dyDescent="0.15">
      <c r="A23" s="9">
        <v>1019</v>
      </c>
      <c r="B23" s="12" t="s">
        <v>117</v>
      </c>
      <c r="C23" s="12" t="s">
        <v>118</v>
      </c>
      <c r="D23" s="15" t="s">
        <v>32</v>
      </c>
      <c r="E23" s="12" t="s">
        <v>119</v>
      </c>
      <c r="F23" s="12" t="s">
        <v>120</v>
      </c>
      <c r="G23" s="12"/>
      <c r="H23" s="12" t="s">
        <v>121</v>
      </c>
      <c r="I23" s="16" t="s">
        <v>39</v>
      </c>
    </row>
    <row r="24" spans="1:9" x14ac:dyDescent="0.15">
      <c r="A24" s="9">
        <v>1020</v>
      </c>
      <c r="B24" s="12" t="s">
        <v>122</v>
      </c>
      <c r="C24" s="12" t="s">
        <v>123</v>
      </c>
      <c r="D24" s="15" t="s">
        <v>32</v>
      </c>
      <c r="E24" s="12" t="s">
        <v>124</v>
      </c>
      <c r="F24" s="12" t="s">
        <v>125</v>
      </c>
      <c r="G24" s="12"/>
      <c r="H24" s="12" t="s">
        <v>126</v>
      </c>
      <c r="I24" s="16" t="s">
        <v>29</v>
      </c>
    </row>
    <row r="25" spans="1:9" x14ac:dyDescent="0.15">
      <c r="A25" s="9">
        <v>1021</v>
      </c>
      <c r="B25" s="12" t="s">
        <v>127</v>
      </c>
      <c r="C25" s="12" t="s">
        <v>128</v>
      </c>
      <c r="D25" s="15" t="s">
        <v>32</v>
      </c>
      <c r="E25" s="12" t="s">
        <v>129</v>
      </c>
      <c r="F25" s="12" t="s">
        <v>130</v>
      </c>
      <c r="G25" s="12"/>
      <c r="H25" s="12" t="s">
        <v>131</v>
      </c>
      <c r="I25" s="16" t="s">
        <v>39</v>
      </c>
    </row>
    <row r="26" spans="1:9" x14ac:dyDescent="0.15">
      <c r="A26" s="9">
        <v>1022</v>
      </c>
      <c r="B26" s="12" t="s">
        <v>132</v>
      </c>
      <c r="C26" s="12" t="s">
        <v>133</v>
      </c>
      <c r="D26" s="15" t="s">
        <v>42</v>
      </c>
      <c r="E26" s="12" t="s">
        <v>134</v>
      </c>
      <c r="F26" s="12" t="s">
        <v>135</v>
      </c>
      <c r="G26" s="12"/>
      <c r="H26" s="12" t="s">
        <v>136</v>
      </c>
      <c r="I26" s="16" t="s">
        <v>39</v>
      </c>
    </row>
    <row r="27" spans="1:9" x14ac:dyDescent="0.15">
      <c r="A27" s="9">
        <v>1023</v>
      </c>
      <c r="B27" s="17" t="s">
        <v>137</v>
      </c>
      <c r="C27" s="17" t="s">
        <v>138</v>
      </c>
      <c r="D27" s="15" t="s">
        <v>32</v>
      </c>
      <c r="E27" s="17" t="s">
        <v>139</v>
      </c>
      <c r="F27" s="17" t="s">
        <v>140</v>
      </c>
      <c r="G27" s="17" t="s">
        <v>141</v>
      </c>
      <c r="H27" s="17" t="s">
        <v>142</v>
      </c>
      <c r="I27" s="16" t="s">
        <v>29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利用履歴</vt:lpstr>
      <vt:lpstr>会員名簿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2013-11-20T07:47:31Z</dcterms:created>
  <dcterms:modified xsi:type="dcterms:W3CDTF">2013-11-20T07:51:44Z</dcterms:modified>
</cp:coreProperties>
</file>