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15360" windowHeight="7770"/>
  </bookViews>
  <sheets>
    <sheet name="売上表" sheetId="1" r:id="rId1"/>
    <sheet name="リスト" sheetId="2" r:id="rId2"/>
    <sheet name="支店別ツアー別集計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F5" i="1"/>
  <c r="D9" i="1"/>
  <c r="F8" i="1"/>
  <c r="I6" i="1" l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" i="1"/>
  <c r="J5" i="1" s="1"/>
  <c r="F6" i="1"/>
  <c r="F7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D6" i="1"/>
  <c r="D7" i="1"/>
  <c r="D8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" i="1"/>
</calcChain>
</file>

<file path=xl/sharedStrings.xml><?xml version="1.0" encoding="utf-8"?>
<sst xmlns="http://schemas.openxmlformats.org/spreadsheetml/2006/main" count="138" uniqueCount="45">
  <si>
    <t>受付日</t>
    <rPh sb="0" eb="3">
      <t>ウケツケビ</t>
    </rPh>
    <phoneticPr fontId="2"/>
  </si>
  <si>
    <t>支店コード</t>
    <rPh sb="0" eb="2">
      <t>シテン</t>
    </rPh>
    <phoneticPr fontId="2"/>
  </si>
  <si>
    <t>支店名</t>
    <rPh sb="0" eb="3">
      <t>シテンメイ</t>
    </rPh>
    <phoneticPr fontId="2"/>
  </si>
  <si>
    <t>ツアー名</t>
    <rPh sb="3" eb="4">
      <t>メイ</t>
    </rPh>
    <phoneticPr fontId="2"/>
  </si>
  <si>
    <t>対象</t>
    <rPh sb="0" eb="2">
      <t>タイショウ</t>
    </rPh>
    <phoneticPr fontId="2"/>
  </si>
  <si>
    <t>申込者数</t>
    <rPh sb="0" eb="2">
      <t>モウシコミ</t>
    </rPh>
    <rPh sb="2" eb="3">
      <t>シャ</t>
    </rPh>
    <rPh sb="3" eb="4">
      <t>スウ</t>
    </rPh>
    <phoneticPr fontId="2"/>
  </si>
  <si>
    <t>金額</t>
    <rPh sb="0" eb="2">
      <t>キンガク</t>
    </rPh>
    <phoneticPr fontId="2"/>
  </si>
  <si>
    <t>合計金額</t>
    <rPh sb="0" eb="2">
      <t>ゴウケイ</t>
    </rPh>
    <rPh sb="2" eb="4">
      <t>キンガク</t>
    </rPh>
    <phoneticPr fontId="2"/>
  </si>
  <si>
    <t>H0310</t>
    <phoneticPr fontId="2"/>
  </si>
  <si>
    <t>T0330</t>
    <phoneticPr fontId="2"/>
  </si>
  <si>
    <t>K0320</t>
    <phoneticPr fontId="2"/>
  </si>
  <si>
    <t>O0340</t>
    <phoneticPr fontId="2"/>
  </si>
  <si>
    <t>S0360</t>
    <phoneticPr fontId="2"/>
  </si>
  <si>
    <t>HK0350</t>
    <phoneticPr fontId="2"/>
  </si>
  <si>
    <t>支店一覧</t>
    <rPh sb="0" eb="2">
      <t>シテン</t>
    </rPh>
    <rPh sb="2" eb="4">
      <t>イチラン</t>
    </rPh>
    <phoneticPr fontId="2"/>
  </si>
  <si>
    <t>大阪</t>
    <rPh sb="0" eb="2">
      <t>オオサカ</t>
    </rPh>
    <phoneticPr fontId="2"/>
  </si>
  <si>
    <t>神戸</t>
    <rPh sb="0" eb="2">
      <t>コウベ</t>
    </rPh>
    <phoneticPr fontId="2"/>
  </si>
  <si>
    <t>京都</t>
    <rPh sb="0" eb="2">
      <t>キョウト</t>
    </rPh>
    <phoneticPr fontId="2"/>
  </si>
  <si>
    <t>奈良</t>
    <rPh sb="0" eb="2">
      <t>ナラ</t>
    </rPh>
    <phoneticPr fontId="2"/>
  </si>
  <si>
    <t>滋賀</t>
    <rPh sb="0" eb="2">
      <t>シガ</t>
    </rPh>
    <phoneticPr fontId="2"/>
  </si>
  <si>
    <t>姫路</t>
    <rPh sb="0" eb="2">
      <t>ヒメジ</t>
    </rPh>
    <phoneticPr fontId="2"/>
  </si>
  <si>
    <t>ツアー一覧</t>
    <rPh sb="3" eb="5">
      <t>イチラン</t>
    </rPh>
    <phoneticPr fontId="2"/>
  </si>
  <si>
    <t>北海道 グルメの旅</t>
    <rPh sb="0" eb="3">
      <t>ホッカイドウ</t>
    </rPh>
    <rPh sb="8" eb="9">
      <t>タビ</t>
    </rPh>
    <phoneticPr fontId="2"/>
  </si>
  <si>
    <t>東北 名所巡りの旅</t>
    <rPh sb="0" eb="2">
      <t>トウホク</t>
    </rPh>
    <rPh sb="3" eb="5">
      <t>メイショ</t>
    </rPh>
    <rPh sb="5" eb="6">
      <t>メグ</t>
    </rPh>
    <rPh sb="8" eb="9">
      <t>タビ</t>
    </rPh>
    <phoneticPr fontId="2"/>
  </si>
  <si>
    <t>北陸 旅館自慢の旅</t>
    <rPh sb="0" eb="2">
      <t>ホクリク</t>
    </rPh>
    <rPh sb="3" eb="5">
      <t>リョカン</t>
    </rPh>
    <rPh sb="5" eb="7">
      <t>ジマン</t>
    </rPh>
    <rPh sb="8" eb="9">
      <t>タビ</t>
    </rPh>
    <phoneticPr fontId="2"/>
  </si>
  <si>
    <t>瀬戸内 自然探索の旅</t>
    <rPh sb="0" eb="3">
      <t>セトウチ</t>
    </rPh>
    <rPh sb="4" eb="6">
      <t>シゼン</t>
    </rPh>
    <rPh sb="6" eb="8">
      <t>タンサク</t>
    </rPh>
    <rPh sb="9" eb="10">
      <t>タビ</t>
    </rPh>
    <phoneticPr fontId="2"/>
  </si>
  <si>
    <t>九州 温泉巡りの旅</t>
    <rPh sb="0" eb="2">
      <t>キュウシュウ</t>
    </rPh>
    <rPh sb="3" eb="5">
      <t>オンセン</t>
    </rPh>
    <rPh sb="5" eb="6">
      <t>メグ</t>
    </rPh>
    <rPh sb="8" eb="9">
      <t>タビ</t>
    </rPh>
    <phoneticPr fontId="2"/>
  </si>
  <si>
    <t>沖縄 自然満喫の旅</t>
    <rPh sb="0" eb="2">
      <t>オキナワ</t>
    </rPh>
    <rPh sb="3" eb="5">
      <t>シゼン</t>
    </rPh>
    <rPh sb="5" eb="7">
      <t>マンキツ</t>
    </rPh>
    <rPh sb="8" eb="9">
      <t>タビ</t>
    </rPh>
    <phoneticPr fontId="2"/>
  </si>
  <si>
    <t>春の特別企画 支店別ツアー別売上集計表</t>
    <rPh sb="0" eb="1">
      <t>ハル</t>
    </rPh>
    <rPh sb="2" eb="4">
      <t>トクベツ</t>
    </rPh>
    <rPh sb="4" eb="6">
      <t>キカク</t>
    </rPh>
    <rPh sb="7" eb="9">
      <t>シテン</t>
    </rPh>
    <rPh sb="9" eb="10">
      <t>ベツ</t>
    </rPh>
    <rPh sb="13" eb="14">
      <t>ベツ</t>
    </rPh>
    <rPh sb="14" eb="16">
      <t>ウリアゲ</t>
    </rPh>
    <rPh sb="16" eb="18">
      <t>シュウケイ</t>
    </rPh>
    <rPh sb="18" eb="19">
      <t>ヒョウ</t>
    </rPh>
    <phoneticPr fontId="2"/>
  </si>
  <si>
    <t>H0310</t>
    <phoneticPr fontId="2"/>
  </si>
  <si>
    <t>T0330</t>
    <phoneticPr fontId="2"/>
  </si>
  <si>
    <t>HK0350</t>
    <phoneticPr fontId="2"/>
  </si>
  <si>
    <t>S0360</t>
    <phoneticPr fontId="2"/>
  </si>
  <si>
    <t>K0320</t>
    <phoneticPr fontId="2"/>
  </si>
  <si>
    <t>O0340</t>
    <phoneticPr fontId="2"/>
  </si>
  <si>
    <t>春の特別企画ツアー売上表</t>
    <rPh sb="0" eb="1">
      <t>ハル</t>
    </rPh>
    <rPh sb="2" eb="4">
      <t>トクベツ</t>
    </rPh>
    <rPh sb="4" eb="6">
      <t>キカク</t>
    </rPh>
    <rPh sb="9" eb="11">
      <t>ウリアゲ</t>
    </rPh>
    <rPh sb="11" eb="12">
      <t>ヒョウ</t>
    </rPh>
    <phoneticPr fontId="2"/>
  </si>
  <si>
    <t>個人</t>
    <rPh sb="0" eb="2">
      <t>コジン</t>
    </rPh>
    <phoneticPr fontId="2"/>
  </si>
  <si>
    <t>T0330</t>
    <phoneticPr fontId="2"/>
  </si>
  <si>
    <t>団体</t>
    <rPh sb="0" eb="2">
      <t>ダンタイ</t>
    </rPh>
    <phoneticPr fontId="2"/>
  </si>
  <si>
    <t>H0310</t>
    <phoneticPr fontId="2"/>
  </si>
  <si>
    <t>K0320</t>
    <phoneticPr fontId="2"/>
  </si>
  <si>
    <t>S0360</t>
    <phoneticPr fontId="2"/>
  </si>
  <si>
    <t>O0340</t>
    <phoneticPr fontId="2"/>
  </si>
  <si>
    <t>HK0350</t>
    <phoneticPr fontId="2"/>
  </si>
  <si>
    <t>ツアーNo.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</si>
</sst>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/d;@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0"/>
      <color theme="9" tint="-0.249977111117893"/>
      <name val="HGP創英角ｺﾞｼｯｸUB"/>
      <family val="3"/>
      <charset val="128"/>
    </font>
    <font>
      <sz val="16"/>
      <color theme="9" tint="-0.249977111117893"/>
      <name val="HGP創英角ｺﾞｼｯｸU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176" fontId="0" fillId="0" borderId="3" xfId="0" applyNumberForma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0" xfId="0" applyBorder="1">
      <alignment vertical="center"/>
    </xf>
    <xf numFmtId="6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55"/>
  <sheetViews>
    <sheetView tabSelected="1" workbookViewId="0"/>
  </sheetViews>
  <sheetFormatPr defaultRowHeight="13.5" x14ac:dyDescent="0.15"/>
  <cols>
    <col min="1" max="1" width="3.625" customWidth="1"/>
    <col min="2" max="2" width="8.625" customWidth="1"/>
    <col min="3" max="3" width="10.75" customWidth="1"/>
    <col min="4" max="4" width="7.75" customWidth="1"/>
    <col min="5" max="5" width="10.125" bestFit="1" customWidth="1"/>
    <col min="6" max="6" width="20" customWidth="1"/>
    <col min="7" max="7" width="5.75" customWidth="1"/>
    <col min="8" max="8" width="9.75" customWidth="1"/>
    <col min="9" max="9" width="6.875" customWidth="1"/>
    <col min="10" max="10" width="9.75" customWidth="1"/>
  </cols>
  <sheetData>
    <row r="2" spans="2:10" ht="24" x14ac:dyDescent="0.15">
      <c r="B2" s="10" t="s">
        <v>35</v>
      </c>
      <c r="C2" s="10"/>
      <c r="D2" s="10"/>
      <c r="E2" s="10"/>
      <c r="F2" s="10"/>
      <c r="G2" s="10"/>
      <c r="H2" s="10"/>
      <c r="I2" s="10"/>
      <c r="J2" s="10"/>
    </row>
    <row r="4" spans="2:10" ht="14.25" thickBot="1" x14ac:dyDescent="0.2">
      <c r="B4" s="9" t="s">
        <v>0</v>
      </c>
      <c r="C4" s="9" t="s">
        <v>1</v>
      </c>
      <c r="D4" s="9" t="s">
        <v>2</v>
      </c>
      <c r="E4" s="9" t="s">
        <v>44</v>
      </c>
      <c r="F4" s="9" t="s">
        <v>3</v>
      </c>
      <c r="G4" s="9" t="s">
        <v>4</v>
      </c>
      <c r="H4" s="9" t="s">
        <v>5</v>
      </c>
      <c r="I4" s="9" t="s">
        <v>6</v>
      </c>
      <c r="J4" s="9" t="s">
        <v>7</v>
      </c>
    </row>
    <row r="5" spans="2:10" ht="14.25" thickTop="1" x14ac:dyDescent="0.15">
      <c r="B5" s="3">
        <v>41368</v>
      </c>
      <c r="C5" s="4">
        <v>102</v>
      </c>
      <c r="D5" s="4" t="str">
        <f>VLOOKUP(C5,リスト!$B$4:$C$9,2,FALSE)</f>
        <v>神戸</v>
      </c>
      <c r="E5" s="4" t="s">
        <v>8</v>
      </c>
      <c r="F5" s="4" t="str">
        <f>VLOOKUP(E5,リスト!$B$13:$D$18,2,FALSE)</f>
        <v>北海道 グルメの旅</v>
      </c>
      <c r="G5" s="4" t="s">
        <v>36</v>
      </c>
      <c r="H5" s="4">
        <v>18</v>
      </c>
      <c r="I5" s="5">
        <f>VLOOKUP(E5,リスト!$B$13:$D$18,3,FALSE)</f>
        <v>79800</v>
      </c>
      <c r="J5" s="5">
        <f>I5*H5</f>
        <v>1436400</v>
      </c>
    </row>
    <row r="6" spans="2:10" x14ac:dyDescent="0.15">
      <c r="B6" s="1">
        <v>41368</v>
      </c>
      <c r="C6" s="2">
        <v>103</v>
      </c>
      <c r="D6" s="4" t="str">
        <f>VLOOKUP(C6,リスト!$B$4:$C$9,2,FALSE)</f>
        <v>京都</v>
      </c>
      <c r="E6" s="2" t="s">
        <v>9</v>
      </c>
      <c r="F6" s="4" t="str">
        <f>VLOOKUP(E6,リスト!$B$13:$D$18,2,FALSE)</f>
        <v>東北 名所巡りの旅</v>
      </c>
      <c r="G6" s="2" t="s">
        <v>38</v>
      </c>
      <c r="H6" s="2">
        <v>45</v>
      </c>
      <c r="I6" s="5">
        <f>VLOOKUP(E6,リスト!$B$13:$D$18,3,FALSE)</f>
        <v>56800</v>
      </c>
      <c r="J6" s="5">
        <f>I6*H6</f>
        <v>2556000</v>
      </c>
    </row>
    <row r="7" spans="2:10" x14ac:dyDescent="0.15">
      <c r="B7" s="1">
        <v>41369</v>
      </c>
      <c r="C7" s="2">
        <v>101</v>
      </c>
      <c r="D7" s="4" t="str">
        <f>VLOOKUP(C7,リスト!$B$4:$C$9,2,FALSE)</f>
        <v>大阪</v>
      </c>
      <c r="E7" s="2" t="s">
        <v>10</v>
      </c>
      <c r="F7" s="4" t="str">
        <f>VLOOKUP(E7,リスト!$B$13:$D$18,2,FALSE)</f>
        <v>九州 温泉巡りの旅</v>
      </c>
      <c r="G7" s="2" t="s">
        <v>38</v>
      </c>
      <c r="H7" s="2">
        <v>35</v>
      </c>
      <c r="I7" s="5">
        <f>VLOOKUP(E7,リスト!$B$13:$D$18,3,FALSE)</f>
        <v>38800</v>
      </c>
      <c r="J7" s="5">
        <f t="shared" ref="J7:J55" si="0">I7*H7</f>
        <v>1358000</v>
      </c>
    </row>
    <row r="8" spans="2:10" x14ac:dyDescent="0.15">
      <c r="B8" s="1">
        <v>41369</v>
      </c>
      <c r="C8" s="2">
        <v>106</v>
      </c>
      <c r="D8" s="4" t="str">
        <f>VLOOKUP(C8,リスト!$B$4:$C$9,2,FALSE)</f>
        <v>姫路</v>
      </c>
      <c r="E8" s="2" t="s">
        <v>42</v>
      </c>
      <c r="F8" s="4" t="str">
        <f>VLOOKUP(E8,リスト!$B$13:$D$18,2,FALSE)</f>
        <v>沖縄 自然満喫の旅</v>
      </c>
      <c r="G8" s="2" t="s">
        <v>36</v>
      </c>
      <c r="H8" s="2">
        <v>15</v>
      </c>
      <c r="I8" s="5">
        <f>VLOOKUP(E8,リスト!$B$13:$D$18,3,FALSE)</f>
        <v>39800</v>
      </c>
      <c r="J8" s="5">
        <f t="shared" si="0"/>
        <v>597000</v>
      </c>
    </row>
    <row r="9" spans="2:10" x14ac:dyDescent="0.15">
      <c r="B9" s="1">
        <v>41372</v>
      </c>
      <c r="C9" s="2">
        <v>102</v>
      </c>
      <c r="D9" s="4" t="str">
        <f>VLOOKUP(C9,リスト!$B$4:$C$9,2,FALSE)</f>
        <v>神戸</v>
      </c>
      <c r="E9" s="2" t="s">
        <v>9</v>
      </c>
      <c r="F9" s="4" t="str">
        <f>VLOOKUP(E9,リスト!$B$13:$D$18,2,FALSE)</f>
        <v>東北 名所巡りの旅</v>
      </c>
      <c r="G9" s="2" t="s">
        <v>36</v>
      </c>
      <c r="H9" s="2">
        <v>26</v>
      </c>
      <c r="I9" s="5">
        <f>VLOOKUP(E9,リスト!$B$13:$D$18,3,FALSE)</f>
        <v>56800</v>
      </c>
      <c r="J9" s="5">
        <f t="shared" si="0"/>
        <v>1476800</v>
      </c>
    </row>
    <row r="10" spans="2:10" x14ac:dyDescent="0.15">
      <c r="B10" s="1">
        <v>41372</v>
      </c>
      <c r="C10" s="2">
        <v>104</v>
      </c>
      <c r="D10" s="4" t="str">
        <f>VLOOKUP(C10,リスト!$B$4:$C$9,2,FALSE)</f>
        <v>奈良</v>
      </c>
      <c r="E10" s="2" t="s">
        <v>12</v>
      </c>
      <c r="F10" s="4" t="str">
        <f>VLOOKUP(E10,リスト!$B$13:$D$18,2,FALSE)</f>
        <v>瀬戸内 自然探索の旅</v>
      </c>
      <c r="G10" s="2" t="s">
        <v>38</v>
      </c>
      <c r="H10" s="2">
        <v>32</v>
      </c>
      <c r="I10" s="5">
        <f>VLOOKUP(E10,リスト!$B$13:$D$18,3,FALSE)</f>
        <v>19800</v>
      </c>
      <c r="J10" s="5">
        <f t="shared" si="0"/>
        <v>633600</v>
      </c>
    </row>
    <row r="11" spans="2:10" x14ac:dyDescent="0.15">
      <c r="B11" s="1">
        <v>41372</v>
      </c>
      <c r="C11" s="2">
        <v>105</v>
      </c>
      <c r="D11" s="4" t="str">
        <f>VLOOKUP(C11,リスト!$B$4:$C$9,2,FALSE)</f>
        <v>滋賀</v>
      </c>
      <c r="E11" s="2" t="s">
        <v>42</v>
      </c>
      <c r="F11" s="4" t="str">
        <f>VLOOKUP(E11,リスト!$B$13:$D$18,2,FALSE)</f>
        <v>沖縄 自然満喫の旅</v>
      </c>
      <c r="G11" s="2" t="s">
        <v>38</v>
      </c>
      <c r="H11" s="2">
        <v>30</v>
      </c>
      <c r="I11" s="5">
        <f>VLOOKUP(E11,リスト!$B$13:$D$18,3,FALSE)</f>
        <v>39800</v>
      </c>
      <c r="J11" s="5">
        <f t="shared" si="0"/>
        <v>1194000</v>
      </c>
    </row>
    <row r="12" spans="2:10" x14ac:dyDescent="0.15">
      <c r="B12" s="1">
        <v>41372</v>
      </c>
      <c r="C12" s="2">
        <v>102</v>
      </c>
      <c r="D12" s="4" t="str">
        <f>VLOOKUP(C12,リスト!$B$4:$C$9,2,FALSE)</f>
        <v>神戸</v>
      </c>
      <c r="E12" s="2" t="s">
        <v>12</v>
      </c>
      <c r="F12" s="4" t="str">
        <f>VLOOKUP(E12,リスト!$B$13:$D$18,2,FALSE)</f>
        <v>瀬戸内 自然探索の旅</v>
      </c>
      <c r="G12" s="2" t="s">
        <v>36</v>
      </c>
      <c r="H12" s="2">
        <v>12</v>
      </c>
      <c r="I12" s="5">
        <f>VLOOKUP(E12,リスト!$B$13:$D$18,3,FALSE)</f>
        <v>19800</v>
      </c>
      <c r="J12" s="5">
        <f t="shared" si="0"/>
        <v>237600</v>
      </c>
    </row>
    <row r="13" spans="2:10" x14ac:dyDescent="0.15">
      <c r="B13" s="1">
        <v>41373</v>
      </c>
      <c r="C13" s="2">
        <v>101</v>
      </c>
      <c r="D13" s="4" t="str">
        <f>VLOOKUP(C13,リスト!$B$4:$C$9,2,FALSE)</f>
        <v>大阪</v>
      </c>
      <c r="E13" s="2" t="s">
        <v>13</v>
      </c>
      <c r="F13" s="4" t="str">
        <f>VLOOKUP(E13,リスト!$B$13:$D$18,2,FALSE)</f>
        <v>北陸 旅館自慢の旅</v>
      </c>
      <c r="G13" s="2" t="s">
        <v>36</v>
      </c>
      <c r="H13" s="2">
        <v>15</v>
      </c>
      <c r="I13" s="5">
        <f>VLOOKUP(E13,リスト!$B$13:$D$18,3,FALSE)</f>
        <v>35800</v>
      </c>
      <c r="J13" s="5">
        <f t="shared" si="0"/>
        <v>537000</v>
      </c>
    </row>
    <row r="14" spans="2:10" x14ac:dyDescent="0.15">
      <c r="B14" s="1">
        <v>41373</v>
      </c>
      <c r="C14" s="2">
        <v>104</v>
      </c>
      <c r="D14" s="4" t="str">
        <f>VLOOKUP(C14,リスト!$B$4:$C$9,2,FALSE)</f>
        <v>奈良</v>
      </c>
      <c r="E14" s="2" t="s">
        <v>8</v>
      </c>
      <c r="F14" s="4" t="str">
        <f>VLOOKUP(E14,リスト!$B$13:$D$18,2,FALSE)</f>
        <v>北海道 グルメの旅</v>
      </c>
      <c r="G14" s="2" t="s">
        <v>38</v>
      </c>
      <c r="H14" s="2">
        <v>27</v>
      </c>
      <c r="I14" s="5">
        <f>VLOOKUP(E14,リスト!$B$13:$D$18,3,FALSE)</f>
        <v>79800</v>
      </c>
      <c r="J14" s="5">
        <f t="shared" si="0"/>
        <v>2154600</v>
      </c>
    </row>
    <row r="15" spans="2:10" x14ac:dyDescent="0.15">
      <c r="B15" s="1">
        <v>41373</v>
      </c>
      <c r="C15" s="2">
        <v>106</v>
      </c>
      <c r="D15" s="4" t="str">
        <f>VLOOKUP(C15,リスト!$B$4:$C$9,2,FALSE)</f>
        <v>姫路</v>
      </c>
      <c r="E15" s="2" t="s">
        <v>10</v>
      </c>
      <c r="F15" s="4" t="str">
        <f>VLOOKUP(E15,リスト!$B$13:$D$18,2,FALSE)</f>
        <v>九州 温泉巡りの旅</v>
      </c>
      <c r="G15" s="2" t="s">
        <v>36</v>
      </c>
      <c r="H15" s="2">
        <v>11</v>
      </c>
      <c r="I15" s="5">
        <f>VLOOKUP(E15,リスト!$B$13:$D$18,3,FALSE)</f>
        <v>38800</v>
      </c>
      <c r="J15" s="5">
        <f t="shared" si="0"/>
        <v>426800</v>
      </c>
    </row>
    <row r="16" spans="2:10" x14ac:dyDescent="0.15">
      <c r="B16" s="1">
        <v>41374</v>
      </c>
      <c r="C16" s="2">
        <v>103</v>
      </c>
      <c r="D16" s="4" t="str">
        <f>VLOOKUP(C16,リスト!$B$4:$C$9,2,FALSE)</f>
        <v>京都</v>
      </c>
      <c r="E16" s="2" t="s">
        <v>9</v>
      </c>
      <c r="F16" s="4" t="str">
        <f>VLOOKUP(E16,リスト!$B$13:$D$18,2,FALSE)</f>
        <v>東北 名所巡りの旅</v>
      </c>
      <c r="G16" s="2" t="s">
        <v>38</v>
      </c>
      <c r="H16" s="2">
        <v>35</v>
      </c>
      <c r="I16" s="5">
        <f>VLOOKUP(E16,リスト!$B$13:$D$18,3,FALSE)</f>
        <v>56800</v>
      </c>
      <c r="J16" s="5">
        <f t="shared" si="0"/>
        <v>1988000</v>
      </c>
    </row>
    <row r="17" spans="2:10" x14ac:dyDescent="0.15">
      <c r="B17" s="1">
        <v>41374</v>
      </c>
      <c r="C17" s="2">
        <v>104</v>
      </c>
      <c r="D17" s="4" t="str">
        <f>VLOOKUP(C17,リスト!$B$4:$C$9,2,FALSE)</f>
        <v>奈良</v>
      </c>
      <c r="E17" s="2" t="s">
        <v>42</v>
      </c>
      <c r="F17" s="4" t="str">
        <f>VLOOKUP(E17,リスト!$B$13:$D$18,2,FALSE)</f>
        <v>沖縄 自然満喫の旅</v>
      </c>
      <c r="G17" s="2" t="s">
        <v>38</v>
      </c>
      <c r="H17" s="2">
        <v>32</v>
      </c>
      <c r="I17" s="5">
        <f>VLOOKUP(E17,リスト!$B$13:$D$18,3,FALSE)</f>
        <v>39800</v>
      </c>
      <c r="J17" s="5">
        <f t="shared" si="0"/>
        <v>1273600</v>
      </c>
    </row>
    <row r="18" spans="2:10" x14ac:dyDescent="0.15">
      <c r="B18" s="1">
        <v>41375</v>
      </c>
      <c r="C18" s="2">
        <v>101</v>
      </c>
      <c r="D18" s="4" t="str">
        <f>VLOOKUP(C18,リスト!$B$4:$C$9,2,FALSE)</f>
        <v>大阪</v>
      </c>
      <c r="E18" s="2" t="s">
        <v>11</v>
      </c>
      <c r="F18" s="4" t="str">
        <f>VLOOKUP(E18,リスト!$B$13:$D$18,2,FALSE)</f>
        <v>沖縄 自然満喫の旅</v>
      </c>
      <c r="G18" s="2" t="s">
        <v>36</v>
      </c>
      <c r="H18" s="2">
        <v>15</v>
      </c>
      <c r="I18" s="5">
        <f>VLOOKUP(E18,リスト!$B$13:$D$18,3,FALSE)</f>
        <v>39800</v>
      </c>
      <c r="J18" s="5">
        <f t="shared" si="0"/>
        <v>597000</v>
      </c>
    </row>
    <row r="19" spans="2:10" x14ac:dyDescent="0.15">
      <c r="B19" s="1">
        <v>41375</v>
      </c>
      <c r="C19" s="2">
        <v>103</v>
      </c>
      <c r="D19" s="4" t="str">
        <f>VLOOKUP(C19,リスト!$B$4:$C$9,2,FALSE)</f>
        <v>京都</v>
      </c>
      <c r="E19" s="2" t="s">
        <v>43</v>
      </c>
      <c r="F19" s="4" t="str">
        <f>VLOOKUP(E19,リスト!$B$13:$D$18,2,FALSE)</f>
        <v>北陸 旅館自慢の旅</v>
      </c>
      <c r="G19" s="2" t="s">
        <v>36</v>
      </c>
      <c r="H19" s="2">
        <v>9</v>
      </c>
      <c r="I19" s="5">
        <f>VLOOKUP(E19,リスト!$B$13:$D$18,3,FALSE)</f>
        <v>35800</v>
      </c>
      <c r="J19" s="5">
        <f t="shared" si="0"/>
        <v>322200</v>
      </c>
    </row>
    <row r="20" spans="2:10" x14ac:dyDescent="0.15">
      <c r="B20" s="1">
        <v>41375</v>
      </c>
      <c r="C20" s="2">
        <v>106</v>
      </c>
      <c r="D20" s="4" t="str">
        <f>VLOOKUP(C20,リスト!$B$4:$C$9,2,FALSE)</f>
        <v>姫路</v>
      </c>
      <c r="E20" s="2" t="s">
        <v>12</v>
      </c>
      <c r="F20" s="4" t="str">
        <f>VLOOKUP(E20,リスト!$B$13:$D$18,2,FALSE)</f>
        <v>瀬戸内 自然探索の旅</v>
      </c>
      <c r="G20" s="2" t="s">
        <v>38</v>
      </c>
      <c r="H20" s="2">
        <v>21</v>
      </c>
      <c r="I20" s="5">
        <f>VLOOKUP(E20,リスト!$B$13:$D$18,3,FALSE)</f>
        <v>19800</v>
      </c>
      <c r="J20" s="5">
        <f t="shared" si="0"/>
        <v>415800</v>
      </c>
    </row>
    <row r="21" spans="2:10" x14ac:dyDescent="0.15">
      <c r="B21" s="1">
        <v>41376</v>
      </c>
      <c r="C21" s="2">
        <v>101</v>
      </c>
      <c r="D21" s="4" t="str">
        <f>VLOOKUP(C21,リスト!$B$4:$C$9,2,FALSE)</f>
        <v>大阪</v>
      </c>
      <c r="E21" s="2" t="s">
        <v>40</v>
      </c>
      <c r="F21" s="4" t="str">
        <f>VLOOKUP(E21,リスト!$B$13:$D$18,2,FALSE)</f>
        <v>九州 温泉巡りの旅</v>
      </c>
      <c r="G21" s="2" t="s">
        <v>36</v>
      </c>
      <c r="H21" s="2">
        <v>28</v>
      </c>
      <c r="I21" s="5">
        <f>VLOOKUP(E21,リスト!$B$13:$D$18,3,FALSE)</f>
        <v>38800</v>
      </c>
      <c r="J21" s="5">
        <f t="shared" si="0"/>
        <v>1086400</v>
      </c>
    </row>
    <row r="22" spans="2:10" x14ac:dyDescent="0.15">
      <c r="B22" s="1">
        <v>41376</v>
      </c>
      <c r="C22" s="2">
        <v>104</v>
      </c>
      <c r="D22" s="4" t="str">
        <f>VLOOKUP(C22,リスト!$B$4:$C$9,2,FALSE)</f>
        <v>奈良</v>
      </c>
      <c r="E22" s="2" t="s">
        <v>39</v>
      </c>
      <c r="F22" s="4" t="str">
        <f>VLOOKUP(E22,リスト!$B$13:$D$18,2,FALSE)</f>
        <v>北海道 グルメの旅</v>
      </c>
      <c r="G22" s="2" t="s">
        <v>38</v>
      </c>
      <c r="H22" s="2">
        <v>31</v>
      </c>
      <c r="I22" s="5">
        <f>VLOOKUP(E22,リスト!$B$13:$D$18,3,FALSE)</f>
        <v>79800</v>
      </c>
      <c r="J22" s="5">
        <f t="shared" si="0"/>
        <v>2473800</v>
      </c>
    </row>
    <row r="23" spans="2:10" x14ac:dyDescent="0.15">
      <c r="B23" s="1">
        <v>41376</v>
      </c>
      <c r="C23" s="2">
        <v>102</v>
      </c>
      <c r="D23" s="4" t="str">
        <f>VLOOKUP(C23,リスト!$B$4:$C$9,2,FALSE)</f>
        <v>神戸</v>
      </c>
      <c r="E23" s="2" t="s">
        <v>37</v>
      </c>
      <c r="F23" s="4" t="str">
        <f>VLOOKUP(E23,リスト!$B$13:$D$18,2,FALSE)</f>
        <v>東北 名所巡りの旅</v>
      </c>
      <c r="G23" s="2" t="s">
        <v>38</v>
      </c>
      <c r="H23" s="2">
        <v>39</v>
      </c>
      <c r="I23" s="5">
        <f>VLOOKUP(E23,リスト!$B$13:$D$18,3,FALSE)</f>
        <v>56800</v>
      </c>
      <c r="J23" s="5">
        <f t="shared" si="0"/>
        <v>2215200</v>
      </c>
    </row>
    <row r="24" spans="2:10" x14ac:dyDescent="0.15">
      <c r="B24" s="1">
        <v>41376</v>
      </c>
      <c r="C24" s="2">
        <v>104</v>
      </c>
      <c r="D24" s="4" t="str">
        <f>VLOOKUP(C24,リスト!$B$4:$C$9,2,FALSE)</f>
        <v>奈良</v>
      </c>
      <c r="E24" s="2" t="s">
        <v>12</v>
      </c>
      <c r="F24" s="4" t="str">
        <f>VLOOKUP(E24,リスト!$B$13:$D$18,2,FALSE)</f>
        <v>瀬戸内 自然探索の旅</v>
      </c>
      <c r="G24" s="2" t="s">
        <v>36</v>
      </c>
      <c r="H24" s="2">
        <v>16</v>
      </c>
      <c r="I24" s="5">
        <f>VLOOKUP(E24,リスト!$B$13:$D$18,3,FALSE)</f>
        <v>19800</v>
      </c>
      <c r="J24" s="5">
        <f t="shared" si="0"/>
        <v>316800</v>
      </c>
    </row>
    <row r="25" spans="2:10" x14ac:dyDescent="0.15">
      <c r="B25" s="1">
        <v>41379</v>
      </c>
      <c r="C25" s="2">
        <v>106</v>
      </c>
      <c r="D25" s="4" t="str">
        <f>VLOOKUP(C25,リスト!$B$4:$C$9,2,FALSE)</f>
        <v>姫路</v>
      </c>
      <c r="E25" s="2" t="s">
        <v>11</v>
      </c>
      <c r="F25" s="4" t="str">
        <f>VLOOKUP(E25,リスト!$B$13:$D$18,2,FALSE)</f>
        <v>沖縄 自然満喫の旅</v>
      </c>
      <c r="G25" s="2" t="s">
        <v>36</v>
      </c>
      <c r="H25" s="2">
        <v>12</v>
      </c>
      <c r="I25" s="5">
        <f>VLOOKUP(E25,リスト!$B$13:$D$18,3,FALSE)</f>
        <v>39800</v>
      </c>
      <c r="J25" s="5">
        <f t="shared" si="0"/>
        <v>477600</v>
      </c>
    </row>
    <row r="26" spans="2:10" x14ac:dyDescent="0.15">
      <c r="B26" s="1">
        <v>41379</v>
      </c>
      <c r="C26" s="2">
        <v>103</v>
      </c>
      <c r="D26" s="4" t="str">
        <f>VLOOKUP(C26,リスト!$B$4:$C$9,2,FALSE)</f>
        <v>京都</v>
      </c>
      <c r="E26" s="2" t="s">
        <v>41</v>
      </c>
      <c r="F26" s="4" t="str">
        <f>VLOOKUP(E26,リスト!$B$13:$D$18,2,FALSE)</f>
        <v>瀬戸内 自然探索の旅</v>
      </c>
      <c r="G26" s="2" t="s">
        <v>38</v>
      </c>
      <c r="H26" s="2">
        <v>25</v>
      </c>
      <c r="I26" s="5">
        <f>VLOOKUP(E26,リスト!$B$13:$D$18,3,FALSE)</f>
        <v>19800</v>
      </c>
      <c r="J26" s="5">
        <f t="shared" si="0"/>
        <v>495000</v>
      </c>
    </row>
    <row r="27" spans="2:10" x14ac:dyDescent="0.15">
      <c r="B27" s="1">
        <v>41379</v>
      </c>
      <c r="C27" s="2">
        <v>105</v>
      </c>
      <c r="D27" s="4" t="str">
        <f>VLOOKUP(C27,リスト!$B$4:$C$9,2,FALSE)</f>
        <v>滋賀</v>
      </c>
      <c r="E27" s="2" t="s">
        <v>39</v>
      </c>
      <c r="F27" s="4" t="str">
        <f>VLOOKUP(E27,リスト!$B$13:$D$18,2,FALSE)</f>
        <v>北海道 グルメの旅</v>
      </c>
      <c r="G27" s="2" t="s">
        <v>38</v>
      </c>
      <c r="H27" s="2">
        <v>22</v>
      </c>
      <c r="I27" s="5">
        <f>VLOOKUP(E27,リスト!$B$13:$D$18,3,FALSE)</f>
        <v>79800</v>
      </c>
      <c r="J27" s="5">
        <f t="shared" si="0"/>
        <v>1755600</v>
      </c>
    </row>
    <row r="28" spans="2:10" x14ac:dyDescent="0.15">
      <c r="B28" s="1">
        <v>41380</v>
      </c>
      <c r="C28" s="2">
        <v>102</v>
      </c>
      <c r="D28" s="4" t="str">
        <f>VLOOKUP(C28,リスト!$B$4:$C$9,2,FALSE)</f>
        <v>神戸</v>
      </c>
      <c r="E28" s="2" t="s">
        <v>43</v>
      </c>
      <c r="F28" s="4" t="str">
        <f>VLOOKUP(E28,リスト!$B$13:$D$18,2,FALSE)</f>
        <v>北陸 旅館自慢の旅</v>
      </c>
      <c r="G28" s="2" t="s">
        <v>36</v>
      </c>
      <c r="H28" s="2">
        <v>18</v>
      </c>
      <c r="I28" s="5">
        <f>VLOOKUP(E28,リスト!$B$13:$D$18,3,FALSE)</f>
        <v>35800</v>
      </c>
      <c r="J28" s="5">
        <f t="shared" si="0"/>
        <v>644400</v>
      </c>
    </row>
    <row r="29" spans="2:10" x14ac:dyDescent="0.15">
      <c r="B29" s="1">
        <v>41380</v>
      </c>
      <c r="C29" s="2">
        <v>103</v>
      </c>
      <c r="D29" s="4" t="str">
        <f>VLOOKUP(C29,リスト!$B$4:$C$9,2,FALSE)</f>
        <v>京都</v>
      </c>
      <c r="E29" s="2" t="s">
        <v>10</v>
      </c>
      <c r="F29" s="4" t="str">
        <f>VLOOKUP(E29,リスト!$B$13:$D$18,2,FALSE)</f>
        <v>九州 温泉巡りの旅</v>
      </c>
      <c r="G29" s="2" t="s">
        <v>36</v>
      </c>
      <c r="H29" s="2">
        <v>19</v>
      </c>
      <c r="I29" s="5">
        <f>VLOOKUP(E29,リスト!$B$13:$D$18,3,FALSE)</f>
        <v>38800</v>
      </c>
      <c r="J29" s="5">
        <f t="shared" si="0"/>
        <v>737200</v>
      </c>
    </row>
    <row r="30" spans="2:10" x14ac:dyDescent="0.15">
      <c r="B30" s="1">
        <v>41381</v>
      </c>
      <c r="C30" s="2">
        <v>104</v>
      </c>
      <c r="D30" s="4" t="str">
        <f>VLOOKUP(C30,リスト!$B$4:$C$9,2,FALSE)</f>
        <v>奈良</v>
      </c>
      <c r="E30" s="2" t="s">
        <v>39</v>
      </c>
      <c r="F30" s="4" t="str">
        <f>VLOOKUP(E30,リスト!$B$13:$D$18,2,FALSE)</f>
        <v>北海道 グルメの旅</v>
      </c>
      <c r="G30" s="2" t="s">
        <v>36</v>
      </c>
      <c r="H30" s="2">
        <v>17</v>
      </c>
      <c r="I30" s="5">
        <f>VLOOKUP(E30,リスト!$B$13:$D$18,3,FALSE)</f>
        <v>79800</v>
      </c>
      <c r="J30" s="5">
        <f t="shared" si="0"/>
        <v>1356600</v>
      </c>
    </row>
    <row r="31" spans="2:10" x14ac:dyDescent="0.15">
      <c r="B31" s="1">
        <v>41382</v>
      </c>
      <c r="C31" s="2">
        <v>102</v>
      </c>
      <c r="D31" s="4" t="str">
        <f>VLOOKUP(C31,リスト!$B$4:$C$9,2,FALSE)</f>
        <v>神戸</v>
      </c>
      <c r="E31" s="2" t="s">
        <v>11</v>
      </c>
      <c r="F31" s="4" t="str">
        <f>VLOOKUP(E31,リスト!$B$13:$D$18,2,FALSE)</f>
        <v>沖縄 自然満喫の旅</v>
      </c>
      <c r="G31" s="2" t="s">
        <v>38</v>
      </c>
      <c r="H31" s="2">
        <v>23</v>
      </c>
      <c r="I31" s="5">
        <f>VLOOKUP(E31,リスト!$B$13:$D$18,3,FALSE)</f>
        <v>39800</v>
      </c>
      <c r="J31" s="5">
        <f t="shared" si="0"/>
        <v>915400</v>
      </c>
    </row>
    <row r="32" spans="2:10" x14ac:dyDescent="0.15">
      <c r="B32" s="1">
        <v>41382</v>
      </c>
      <c r="C32" s="2">
        <v>105</v>
      </c>
      <c r="D32" s="4" t="str">
        <f>VLOOKUP(C32,リスト!$B$4:$C$9,2,FALSE)</f>
        <v>滋賀</v>
      </c>
      <c r="E32" s="2" t="s">
        <v>37</v>
      </c>
      <c r="F32" s="4" t="str">
        <f>VLOOKUP(E32,リスト!$B$13:$D$18,2,FALSE)</f>
        <v>東北 名所巡りの旅</v>
      </c>
      <c r="G32" s="2" t="s">
        <v>36</v>
      </c>
      <c r="H32" s="2">
        <v>17</v>
      </c>
      <c r="I32" s="5">
        <f>VLOOKUP(E32,リスト!$B$13:$D$18,3,FALSE)</f>
        <v>56800</v>
      </c>
      <c r="J32" s="5">
        <f t="shared" si="0"/>
        <v>965600</v>
      </c>
    </row>
    <row r="33" spans="2:10" x14ac:dyDescent="0.15">
      <c r="B33" s="1">
        <v>41383</v>
      </c>
      <c r="C33" s="2">
        <v>106</v>
      </c>
      <c r="D33" s="4" t="str">
        <f>VLOOKUP(C33,リスト!$B$4:$C$9,2,FALSE)</f>
        <v>姫路</v>
      </c>
      <c r="E33" s="2" t="s">
        <v>40</v>
      </c>
      <c r="F33" s="4" t="str">
        <f>VLOOKUP(E33,リスト!$B$13:$D$18,2,FALSE)</f>
        <v>九州 温泉巡りの旅</v>
      </c>
      <c r="G33" s="2" t="s">
        <v>36</v>
      </c>
      <c r="H33" s="2">
        <v>16</v>
      </c>
      <c r="I33" s="5">
        <f>VLOOKUP(E33,リスト!$B$13:$D$18,3,FALSE)</f>
        <v>38800</v>
      </c>
      <c r="J33" s="5">
        <f t="shared" si="0"/>
        <v>620800</v>
      </c>
    </row>
    <row r="34" spans="2:10" x14ac:dyDescent="0.15">
      <c r="B34" s="1">
        <v>41383</v>
      </c>
      <c r="C34" s="2">
        <v>102</v>
      </c>
      <c r="D34" s="4" t="str">
        <f>VLOOKUP(C34,リスト!$B$4:$C$9,2,FALSE)</f>
        <v>神戸</v>
      </c>
      <c r="E34" s="2" t="s">
        <v>42</v>
      </c>
      <c r="F34" s="4" t="str">
        <f>VLOOKUP(E34,リスト!$B$13:$D$18,2,FALSE)</f>
        <v>沖縄 自然満喫の旅</v>
      </c>
      <c r="G34" s="2" t="s">
        <v>38</v>
      </c>
      <c r="H34" s="2">
        <v>29</v>
      </c>
      <c r="I34" s="5">
        <f>VLOOKUP(E34,リスト!$B$13:$D$18,3,FALSE)</f>
        <v>39800</v>
      </c>
      <c r="J34" s="5">
        <f t="shared" si="0"/>
        <v>1154200</v>
      </c>
    </row>
    <row r="35" spans="2:10" x14ac:dyDescent="0.15">
      <c r="B35" s="1">
        <v>41383</v>
      </c>
      <c r="C35" s="2">
        <v>101</v>
      </c>
      <c r="D35" s="4" t="str">
        <f>VLOOKUP(C35,リスト!$B$4:$C$9,2,FALSE)</f>
        <v>大阪</v>
      </c>
      <c r="E35" s="2" t="s">
        <v>39</v>
      </c>
      <c r="F35" s="4" t="str">
        <f>VLOOKUP(E35,リスト!$B$13:$D$18,2,FALSE)</f>
        <v>北海道 グルメの旅</v>
      </c>
      <c r="G35" s="2" t="s">
        <v>38</v>
      </c>
      <c r="H35" s="2">
        <v>18</v>
      </c>
      <c r="I35" s="5">
        <f>VLOOKUP(E35,リスト!$B$13:$D$18,3,FALSE)</f>
        <v>79800</v>
      </c>
      <c r="J35" s="5">
        <f t="shared" si="0"/>
        <v>1436400</v>
      </c>
    </row>
    <row r="36" spans="2:10" x14ac:dyDescent="0.15">
      <c r="B36" s="1">
        <v>41386</v>
      </c>
      <c r="C36" s="2">
        <v>102</v>
      </c>
      <c r="D36" s="4" t="str">
        <f>VLOOKUP(C36,リスト!$B$4:$C$9,2,FALSE)</f>
        <v>神戸</v>
      </c>
      <c r="E36" s="2" t="s">
        <v>37</v>
      </c>
      <c r="F36" s="4" t="str">
        <f>VLOOKUP(E36,リスト!$B$13:$D$18,2,FALSE)</f>
        <v>東北 名所巡りの旅</v>
      </c>
      <c r="G36" s="2" t="s">
        <v>38</v>
      </c>
      <c r="H36" s="2">
        <v>21</v>
      </c>
      <c r="I36" s="5">
        <f>VLOOKUP(E36,リスト!$B$13:$D$18,3,FALSE)</f>
        <v>56800</v>
      </c>
      <c r="J36" s="5">
        <f t="shared" si="0"/>
        <v>1192800</v>
      </c>
    </row>
    <row r="37" spans="2:10" x14ac:dyDescent="0.15">
      <c r="B37" s="1">
        <v>41386</v>
      </c>
      <c r="C37" s="2">
        <v>104</v>
      </c>
      <c r="D37" s="4" t="str">
        <f>VLOOKUP(C37,リスト!$B$4:$C$9,2,FALSE)</f>
        <v>奈良</v>
      </c>
      <c r="E37" s="2" t="s">
        <v>11</v>
      </c>
      <c r="F37" s="4" t="str">
        <f>VLOOKUP(E37,リスト!$B$13:$D$18,2,FALSE)</f>
        <v>沖縄 自然満喫の旅</v>
      </c>
      <c r="G37" s="2" t="s">
        <v>38</v>
      </c>
      <c r="H37" s="2">
        <v>23</v>
      </c>
      <c r="I37" s="5">
        <f>VLOOKUP(E37,リスト!$B$13:$D$18,3,FALSE)</f>
        <v>39800</v>
      </c>
      <c r="J37" s="5">
        <f t="shared" si="0"/>
        <v>915400</v>
      </c>
    </row>
    <row r="38" spans="2:10" x14ac:dyDescent="0.15">
      <c r="B38" s="1">
        <v>41386</v>
      </c>
      <c r="C38" s="2">
        <v>105</v>
      </c>
      <c r="D38" s="4" t="str">
        <f>VLOOKUP(C38,リスト!$B$4:$C$9,2,FALSE)</f>
        <v>滋賀</v>
      </c>
      <c r="E38" s="2" t="s">
        <v>12</v>
      </c>
      <c r="F38" s="4" t="str">
        <f>VLOOKUP(E38,リスト!$B$13:$D$18,2,FALSE)</f>
        <v>瀬戸内 自然探索の旅</v>
      </c>
      <c r="G38" s="2" t="s">
        <v>38</v>
      </c>
      <c r="H38" s="2">
        <v>42</v>
      </c>
      <c r="I38" s="5">
        <f>VLOOKUP(E38,リスト!$B$13:$D$18,3,FALSE)</f>
        <v>19800</v>
      </c>
      <c r="J38" s="5">
        <f t="shared" si="0"/>
        <v>831600</v>
      </c>
    </row>
    <row r="39" spans="2:10" x14ac:dyDescent="0.15">
      <c r="B39" s="1">
        <v>41387</v>
      </c>
      <c r="C39" s="2">
        <v>101</v>
      </c>
      <c r="D39" s="4" t="str">
        <f>VLOOKUP(C39,リスト!$B$4:$C$9,2,FALSE)</f>
        <v>大阪</v>
      </c>
      <c r="E39" s="2" t="s">
        <v>43</v>
      </c>
      <c r="F39" s="4" t="str">
        <f>VLOOKUP(E39,リスト!$B$13:$D$18,2,FALSE)</f>
        <v>北陸 旅館自慢の旅</v>
      </c>
      <c r="G39" s="2" t="s">
        <v>38</v>
      </c>
      <c r="H39" s="2">
        <v>30</v>
      </c>
      <c r="I39" s="5">
        <f>VLOOKUP(E39,リスト!$B$13:$D$18,3,FALSE)</f>
        <v>35800</v>
      </c>
      <c r="J39" s="5">
        <f t="shared" si="0"/>
        <v>1074000</v>
      </c>
    </row>
    <row r="40" spans="2:10" x14ac:dyDescent="0.15">
      <c r="B40" s="1">
        <v>41387</v>
      </c>
      <c r="C40" s="2">
        <v>101</v>
      </c>
      <c r="D40" s="4" t="str">
        <f>VLOOKUP(C40,リスト!$B$4:$C$9,2,FALSE)</f>
        <v>大阪</v>
      </c>
      <c r="E40" s="2" t="s">
        <v>40</v>
      </c>
      <c r="F40" s="4" t="str">
        <f>VLOOKUP(E40,リスト!$B$13:$D$18,2,FALSE)</f>
        <v>九州 温泉巡りの旅</v>
      </c>
      <c r="G40" s="2" t="s">
        <v>36</v>
      </c>
      <c r="H40" s="2">
        <v>28</v>
      </c>
      <c r="I40" s="5">
        <f>VLOOKUP(E40,リスト!$B$13:$D$18,3,FALSE)</f>
        <v>38800</v>
      </c>
      <c r="J40" s="5">
        <f t="shared" si="0"/>
        <v>1086400</v>
      </c>
    </row>
    <row r="41" spans="2:10" x14ac:dyDescent="0.15">
      <c r="B41" s="1">
        <v>41388</v>
      </c>
      <c r="C41" s="2">
        <v>106</v>
      </c>
      <c r="D41" s="4" t="str">
        <f>VLOOKUP(C41,リスト!$B$4:$C$9,2,FALSE)</f>
        <v>姫路</v>
      </c>
      <c r="E41" s="2" t="s">
        <v>42</v>
      </c>
      <c r="F41" s="4" t="str">
        <f>VLOOKUP(E41,リスト!$B$13:$D$18,2,FALSE)</f>
        <v>沖縄 自然満喫の旅</v>
      </c>
      <c r="G41" s="2" t="s">
        <v>36</v>
      </c>
      <c r="H41" s="2">
        <v>22</v>
      </c>
      <c r="I41" s="5">
        <f>VLOOKUP(E41,リスト!$B$13:$D$18,3,FALSE)</f>
        <v>39800</v>
      </c>
      <c r="J41" s="5">
        <f t="shared" si="0"/>
        <v>875600</v>
      </c>
    </row>
    <row r="42" spans="2:10" x14ac:dyDescent="0.15">
      <c r="B42" s="1">
        <v>41388</v>
      </c>
      <c r="C42" s="2">
        <v>106</v>
      </c>
      <c r="D42" s="4" t="str">
        <f>VLOOKUP(C42,リスト!$B$4:$C$9,2,FALSE)</f>
        <v>姫路</v>
      </c>
      <c r="E42" s="2" t="s">
        <v>37</v>
      </c>
      <c r="F42" s="4" t="str">
        <f>VLOOKUP(E42,リスト!$B$13:$D$18,2,FALSE)</f>
        <v>東北 名所巡りの旅</v>
      </c>
      <c r="G42" s="2" t="s">
        <v>38</v>
      </c>
      <c r="H42" s="2">
        <v>18</v>
      </c>
      <c r="I42" s="5">
        <f>VLOOKUP(E42,リスト!$B$13:$D$18,3,FALSE)</f>
        <v>56800</v>
      </c>
      <c r="J42" s="5">
        <f t="shared" si="0"/>
        <v>1022400</v>
      </c>
    </row>
    <row r="43" spans="2:10" x14ac:dyDescent="0.15">
      <c r="B43" s="1">
        <v>41388</v>
      </c>
      <c r="C43" s="2">
        <v>103</v>
      </c>
      <c r="D43" s="4" t="str">
        <f>VLOOKUP(C43,リスト!$B$4:$C$9,2,FALSE)</f>
        <v>京都</v>
      </c>
      <c r="E43" s="2" t="s">
        <v>39</v>
      </c>
      <c r="F43" s="4" t="str">
        <f>VLOOKUP(E43,リスト!$B$13:$D$18,2,FALSE)</f>
        <v>北海道 グルメの旅</v>
      </c>
      <c r="G43" s="2" t="s">
        <v>38</v>
      </c>
      <c r="H43" s="2">
        <v>15</v>
      </c>
      <c r="I43" s="5">
        <f>VLOOKUP(E43,リスト!$B$13:$D$18,3,FALSE)</f>
        <v>79800</v>
      </c>
      <c r="J43" s="5">
        <f t="shared" si="0"/>
        <v>1197000</v>
      </c>
    </row>
    <row r="44" spans="2:10" x14ac:dyDescent="0.15">
      <c r="B44" s="1">
        <v>41389</v>
      </c>
      <c r="C44" s="2">
        <v>103</v>
      </c>
      <c r="D44" s="4" t="str">
        <f>VLOOKUP(C44,リスト!$B$4:$C$9,2,FALSE)</f>
        <v>京都</v>
      </c>
      <c r="E44" s="2" t="s">
        <v>11</v>
      </c>
      <c r="F44" s="4" t="str">
        <f>VLOOKUP(E44,リスト!$B$13:$D$18,2,FALSE)</f>
        <v>沖縄 自然満喫の旅</v>
      </c>
      <c r="G44" s="2" t="s">
        <v>36</v>
      </c>
      <c r="H44" s="2">
        <v>11</v>
      </c>
      <c r="I44" s="5">
        <f>VLOOKUP(E44,リスト!$B$13:$D$18,3,FALSE)</f>
        <v>39800</v>
      </c>
      <c r="J44" s="5">
        <f t="shared" si="0"/>
        <v>437800</v>
      </c>
    </row>
    <row r="45" spans="2:10" x14ac:dyDescent="0.15">
      <c r="B45" s="1">
        <v>41389</v>
      </c>
      <c r="C45" s="2">
        <v>105</v>
      </c>
      <c r="D45" s="4" t="str">
        <f>VLOOKUP(C45,リスト!$B$4:$C$9,2,FALSE)</f>
        <v>滋賀</v>
      </c>
      <c r="E45" s="2" t="s">
        <v>43</v>
      </c>
      <c r="F45" s="4" t="str">
        <f>VLOOKUP(E45,リスト!$B$13:$D$18,2,FALSE)</f>
        <v>北陸 旅館自慢の旅</v>
      </c>
      <c r="G45" s="2" t="s">
        <v>36</v>
      </c>
      <c r="H45" s="2">
        <v>8</v>
      </c>
      <c r="I45" s="5">
        <f>VLOOKUP(E45,リスト!$B$13:$D$18,3,FALSE)</f>
        <v>35800</v>
      </c>
      <c r="J45" s="5">
        <f t="shared" si="0"/>
        <v>286400</v>
      </c>
    </row>
    <row r="46" spans="2:10" x14ac:dyDescent="0.15">
      <c r="B46" s="1">
        <v>41389</v>
      </c>
      <c r="C46" s="2">
        <v>102</v>
      </c>
      <c r="D46" s="4" t="str">
        <f>VLOOKUP(C46,リスト!$B$4:$C$9,2,FALSE)</f>
        <v>神戸</v>
      </c>
      <c r="E46" s="2" t="s">
        <v>12</v>
      </c>
      <c r="F46" s="4" t="str">
        <f>VLOOKUP(E46,リスト!$B$13:$D$18,2,FALSE)</f>
        <v>瀬戸内 自然探索の旅</v>
      </c>
      <c r="G46" s="2" t="s">
        <v>36</v>
      </c>
      <c r="H46" s="2">
        <v>10</v>
      </c>
      <c r="I46" s="5">
        <f>VLOOKUP(E46,リスト!$B$13:$D$18,3,FALSE)</f>
        <v>19800</v>
      </c>
      <c r="J46" s="5">
        <f t="shared" si="0"/>
        <v>198000</v>
      </c>
    </row>
    <row r="47" spans="2:10" x14ac:dyDescent="0.15">
      <c r="B47" s="1">
        <v>41390</v>
      </c>
      <c r="C47" s="2">
        <v>104</v>
      </c>
      <c r="D47" s="4" t="str">
        <f>VLOOKUP(C47,リスト!$B$4:$C$9,2,FALSE)</f>
        <v>奈良</v>
      </c>
      <c r="E47" s="2" t="s">
        <v>42</v>
      </c>
      <c r="F47" s="4" t="str">
        <f>VLOOKUP(E47,リスト!$B$13:$D$18,2,FALSE)</f>
        <v>沖縄 自然満喫の旅</v>
      </c>
      <c r="G47" s="2" t="s">
        <v>36</v>
      </c>
      <c r="H47" s="2">
        <v>12</v>
      </c>
      <c r="I47" s="5">
        <f>VLOOKUP(E47,リスト!$B$13:$D$18,3,FALSE)</f>
        <v>39800</v>
      </c>
      <c r="J47" s="5">
        <f t="shared" si="0"/>
        <v>477600</v>
      </c>
    </row>
    <row r="48" spans="2:10" x14ac:dyDescent="0.15">
      <c r="B48" s="1">
        <v>41390</v>
      </c>
      <c r="C48" s="2">
        <v>103</v>
      </c>
      <c r="D48" s="4" t="str">
        <f>VLOOKUP(C48,リスト!$B$4:$C$9,2,FALSE)</f>
        <v>京都</v>
      </c>
      <c r="E48" s="2" t="s">
        <v>43</v>
      </c>
      <c r="F48" s="4" t="str">
        <f>VLOOKUP(E48,リスト!$B$13:$D$18,2,FALSE)</f>
        <v>北陸 旅館自慢の旅</v>
      </c>
      <c r="G48" s="2" t="s">
        <v>38</v>
      </c>
      <c r="H48" s="2">
        <v>15</v>
      </c>
      <c r="I48" s="5">
        <f>VLOOKUP(E48,リスト!$B$13:$D$18,3,FALSE)</f>
        <v>35800</v>
      </c>
      <c r="J48" s="5">
        <f t="shared" si="0"/>
        <v>537000</v>
      </c>
    </row>
    <row r="49" spans="2:10" x14ac:dyDescent="0.15">
      <c r="B49" s="1">
        <v>41393</v>
      </c>
      <c r="C49" s="2">
        <v>103</v>
      </c>
      <c r="D49" s="4" t="str">
        <f>VLOOKUP(C49,リスト!$B$4:$C$9,2,FALSE)</f>
        <v>京都</v>
      </c>
      <c r="E49" s="2" t="s">
        <v>42</v>
      </c>
      <c r="F49" s="4" t="str">
        <f>VLOOKUP(E49,リスト!$B$13:$D$18,2,FALSE)</f>
        <v>沖縄 自然満喫の旅</v>
      </c>
      <c r="G49" s="2" t="s">
        <v>36</v>
      </c>
      <c r="H49" s="2">
        <v>22</v>
      </c>
      <c r="I49" s="5">
        <f>VLOOKUP(E49,リスト!$B$13:$D$18,3,FALSE)</f>
        <v>39800</v>
      </c>
      <c r="J49" s="5">
        <f t="shared" si="0"/>
        <v>875600</v>
      </c>
    </row>
    <row r="50" spans="2:10" x14ac:dyDescent="0.15">
      <c r="B50" s="1">
        <v>41393</v>
      </c>
      <c r="C50" s="2">
        <v>105</v>
      </c>
      <c r="D50" s="4" t="str">
        <f>VLOOKUP(C50,リスト!$B$4:$C$9,2,FALSE)</f>
        <v>滋賀</v>
      </c>
      <c r="E50" s="2" t="s">
        <v>41</v>
      </c>
      <c r="F50" s="4" t="str">
        <f>VLOOKUP(E50,リスト!$B$13:$D$18,2,FALSE)</f>
        <v>瀬戸内 自然探索の旅</v>
      </c>
      <c r="G50" s="2" t="s">
        <v>38</v>
      </c>
      <c r="H50" s="2">
        <v>20</v>
      </c>
      <c r="I50" s="5">
        <f>VLOOKUP(E50,リスト!$B$13:$D$18,3,FALSE)</f>
        <v>19800</v>
      </c>
      <c r="J50" s="5">
        <f t="shared" si="0"/>
        <v>396000</v>
      </c>
    </row>
    <row r="51" spans="2:10" x14ac:dyDescent="0.15">
      <c r="B51" s="1">
        <v>41393</v>
      </c>
      <c r="C51" s="2">
        <v>106</v>
      </c>
      <c r="D51" s="4" t="str">
        <f>VLOOKUP(C51,リスト!$B$4:$C$9,2,FALSE)</f>
        <v>姫路</v>
      </c>
      <c r="E51" s="2" t="s">
        <v>42</v>
      </c>
      <c r="F51" s="4" t="str">
        <f>VLOOKUP(E51,リスト!$B$13:$D$18,2,FALSE)</f>
        <v>沖縄 自然満喫の旅</v>
      </c>
      <c r="G51" s="2" t="s">
        <v>36</v>
      </c>
      <c r="H51" s="2">
        <v>13</v>
      </c>
      <c r="I51" s="5">
        <f>VLOOKUP(E51,リスト!$B$13:$D$18,3,FALSE)</f>
        <v>39800</v>
      </c>
      <c r="J51" s="5">
        <f t="shared" si="0"/>
        <v>517400</v>
      </c>
    </row>
    <row r="52" spans="2:10" x14ac:dyDescent="0.15">
      <c r="B52" s="1">
        <v>41393</v>
      </c>
      <c r="C52" s="2">
        <v>101</v>
      </c>
      <c r="D52" s="4" t="str">
        <f>VLOOKUP(C52,リスト!$B$4:$C$9,2,FALSE)</f>
        <v>大阪</v>
      </c>
      <c r="E52" s="2" t="s">
        <v>43</v>
      </c>
      <c r="F52" s="4" t="str">
        <f>VLOOKUP(E52,リスト!$B$13:$D$18,2,FALSE)</f>
        <v>北陸 旅館自慢の旅</v>
      </c>
      <c r="G52" s="2" t="s">
        <v>38</v>
      </c>
      <c r="H52" s="2">
        <v>35</v>
      </c>
      <c r="I52" s="5">
        <f>VLOOKUP(E52,リスト!$B$13:$D$18,3,FALSE)</f>
        <v>35800</v>
      </c>
      <c r="J52" s="5">
        <f t="shared" si="0"/>
        <v>1253000</v>
      </c>
    </row>
    <row r="53" spans="2:10" x14ac:dyDescent="0.15">
      <c r="B53" s="1">
        <v>41393</v>
      </c>
      <c r="C53" s="2">
        <v>104</v>
      </c>
      <c r="D53" s="4" t="str">
        <f>VLOOKUP(C53,リスト!$B$4:$C$9,2,FALSE)</f>
        <v>奈良</v>
      </c>
      <c r="E53" s="2" t="s">
        <v>12</v>
      </c>
      <c r="F53" s="4" t="str">
        <f>VLOOKUP(E53,リスト!$B$13:$D$18,2,FALSE)</f>
        <v>瀬戸内 自然探索の旅</v>
      </c>
      <c r="G53" s="2" t="s">
        <v>38</v>
      </c>
      <c r="H53" s="2">
        <v>27</v>
      </c>
      <c r="I53" s="5">
        <f>VLOOKUP(E53,リスト!$B$13:$D$18,3,FALSE)</f>
        <v>19800</v>
      </c>
      <c r="J53" s="5">
        <f t="shared" si="0"/>
        <v>534600</v>
      </c>
    </row>
    <row r="54" spans="2:10" x14ac:dyDescent="0.15">
      <c r="B54" s="1">
        <v>41393</v>
      </c>
      <c r="C54" s="2">
        <v>106</v>
      </c>
      <c r="D54" s="4" t="str">
        <f>VLOOKUP(C54,リスト!$B$4:$C$9,2,FALSE)</f>
        <v>姫路</v>
      </c>
      <c r="E54" s="2" t="s">
        <v>42</v>
      </c>
      <c r="F54" s="4" t="str">
        <f>VLOOKUP(E54,リスト!$B$13:$D$18,2,FALSE)</f>
        <v>沖縄 自然満喫の旅</v>
      </c>
      <c r="G54" s="2" t="s">
        <v>38</v>
      </c>
      <c r="H54" s="2">
        <v>30</v>
      </c>
      <c r="I54" s="5">
        <f>VLOOKUP(E54,リスト!$B$13:$D$18,3,FALSE)</f>
        <v>39800</v>
      </c>
      <c r="J54" s="5">
        <f t="shared" si="0"/>
        <v>1194000</v>
      </c>
    </row>
    <row r="55" spans="2:10" x14ac:dyDescent="0.15">
      <c r="B55" s="1">
        <v>41394</v>
      </c>
      <c r="C55" s="2">
        <v>105</v>
      </c>
      <c r="D55" s="4" t="str">
        <f>VLOOKUP(C55,リスト!$B$4:$C$9,2,FALSE)</f>
        <v>滋賀</v>
      </c>
      <c r="E55" s="2" t="s">
        <v>39</v>
      </c>
      <c r="F55" s="4" t="str">
        <f>VLOOKUP(E55,リスト!$B$13:$D$18,2,FALSE)</f>
        <v>北海道 グルメの旅</v>
      </c>
      <c r="G55" s="2" t="s">
        <v>36</v>
      </c>
      <c r="H55" s="2">
        <v>18</v>
      </c>
      <c r="I55" s="5">
        <f>VLOOKUP(E55,リスト!$B$13:$D$18,3,FALSE)</f>
        <v>79800</v>
      </c>
      <c r="J55" s="5">
        <f t="shared" si="0"/>
        <v>1436400</v>
      </c>
    </row>
  </sheetData>
  <mergeCells count="1">
    <mergeCell ref="B2:J2"/>
  </mergeCells>
  <phoneticPr fontId="2"/>
  <pageMargins left="0.7" right="0.7" top="0.75" bottom="0.75" header="0.3" footer="0.3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8"/>
  <sheetViews>
    <sheetView workbookViewId="0"/>
  </sheetViews>
  <sheetFormatPr defaultRowHeight="13.5" x14ac:dyDescent="0.15"/>
  <cols>
    <col min="1" max="1" width="3.625" customWidth="1"/>
    <col min="2" max="2" width="11.25" customWidth="1"/>
    <col min="3" max="3" width="20" customWidth="1"/>
    <col min="4" max="4" width="8" customWidth="1"/>
  </cols>
  <sheetData>
    <row r="2" spans="2:4" x14ac:dyDescent="0.15">
      <c r="B2" t="s">
        <v>14</v>
      </c>
    </row>
    <row r="3" spans="2:4" x14ac:dyDescent="0.15">
      <c r="B3" s="8" t="s">
        <v>1</v>
      </c>
      <c r="C3" s="8" t="s">
        <v>2</v>
      </c>
    </row>
    <row r="4" spans="2:4" x14ac:dyDescent="0.15">
      <c r="B4" s="2">
        <v>101</v>
      </c>
      <c r="C4" s="2" t="s">
        <v>15</v>
      </c>
    </row>
    <row r="5" spans="2:4" x14ac:dyDescent="0.15">
      <c r="B5" s="2">
        <v>102</v>
      </c>
      <c r="C5" s="2" t="s">
        <v>16</v>
      </c>
    </row>
    <row r="6" spans="2:4" x14ac:dyDescent="0.15">
      <c r="B6" s="2">
        <v>103</v>
      </c>
      <c r="C6" s="2" t="s">
        <v>17</v>
      </c>
    </row>
    <row r="7" spans="2:4" x14ac:dyDescent="0.15">
      <c r="B7" s="2">
        <v>104</v>
      </c>
      <c r="C7" s="2" t="s">
        <v>18</v>
      </c>
    </row>
    <row r="8" spans="2:4" x14ac:dyDescent="0.15">
      <c r="B8" s="2">
        <v>105</v>
      </c>
      <c r="C8" s="2" t="s">
        <v>19</v>
      </c>
    </row>
    <row r="9" spans="2:4" x14ac:dyDescent="0.15">
      <c r="B9" s="2">
        <v>106</v>
      </c>
      <c r="C9" s="2" t="s">
        <v>20</v>
      </c>
    </row>
    <row r="10" spans="2:4" x14ac:dyDescent="0.15">
      <c r="B10" s="6"/>
      <c r="C10" s="6"/>
    </row>
    <row r="11" spans="2:4" x14ac:dyDescent="0.15">
      <c r="B11" t="s">
        <v>21</v>
      </c>
    </row>
    <row r="12" spans="2:4" x14ac:dyDescent="0.15">
      <c r="B12" s="8" t="s">
        <v>44</v>
      </c>
      <c r="C12" s="8" t="s">
        <v>3</v>
      </c>
      <c r="D12" s="8" t="s">
        <v>6</v>
      </c>
    </row>
    <row r="13" spans="2:4" x14ac:dyDescent="0.15">
      <c r="B13" s="2" t="s">
        <v>29</v>
      </c>
      <c r="C13" s="2" t="s">
        <v>22</v>
      </c>
      <c r="D13" s="7">
        <v>79800</v>
      </c>
    </row>
    <row r="14" spans="2:4" x14ac:dyDescent="0.15">
      <c r="B14" s="2" t="s">
        <v>30</v>
      </c>
      <c r="C14" s="2" t="s">
        <v>23</v>
      </c>
      <c r="D14" s="7">
        <v>56800</v>
      </c>
    </row>
    <row r="15" spans="2:4" x14ac:dyDescent="0.15">
      <c r="B15" s="2" t="s">
        <v>31</v>
      </c>
      <c r="C15" s="2" t="s">
        <v>24</v>
      </c>
      <c r="D15" s="7">
        <v>35800</v>
      </c>
    </row>
    <row r="16" spans="2:4" x14ac:dyDescent="0.15">
      <c r="B16" s="2" t="s">
        <v>32</v>
      </c>
      <c r="C16" s="2" t="s">
        <v>25</v>
      </c>
      <c r="D16" s="7">
        <v>19800</v>
      </c>
    </row>
    <row r="17" spans="2:4" x14ac:dyDescent="0.15">
      <c r="B17" s="2" t="s">
        <v>33</v>
      </c>
      <c r="C17" s="2" t="s">
        <v>26</v>
      </c>
      <c r="D17" s="7">
        <v>38800</v>
      </c>
    </row>
    <row r="18" spans="2:4" x14ac:dyDescent="0.15">
      <c r="B18" s="2" t="s">
        <v>34</v>
      </c>
      <c r="C18" s="2" t="s">
        <v>27</v>
      </c>
      <c r="D18" s="7">
        <v>39800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"/>
  <sheetViews>
    <sheetView workbookViewId="0"/>
  </sheetViews>
  <sheetFormatPr defaultRowHeight="13.5" x14ac:dyDescent="0.15"/>
  <cols>
    <col min="1" max="1" width="3.625" customWidth="1"/>
  </cols>
  <sheetData>
    <row r="2" spans="2:8" ht="24" customHeight="1" x14ac:dyDescent="0.15">
      <c r="B2" s="11" t="s">
        <v>28</v>
      </c>
      <c r="C2" s="11"/>
      <c r="D2" s="11"/>
      <c r="E2" s="11"/>
      <c r="F2" s="11"/>
      <c r="G2" s="11"/>
      <c r="H2" s="11"/>
    </row>
  </sheetData>
  <mergeCells count="1">
    <mergeCell ref="B2:H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売上表</vt:lpstr>
      <vt:lpstr>リスト</vt:lpstr>
      <vt:lpstr>支店別ツアー別集計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2013-06-19T00:55:43Z</dcterms:created>
  <dcterms:modified xsi:type="dcterms:W3CDTF">2013-08-31T15:00:32Z</dcterms:modified>
</cp:coreProperties>
</file>