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★Nakagawa\01_題材\"/>
    </mc:Choice>
  </mc:AlternateContent>
  <bookViews>
    <workbookView xWindow="0" yWindow="0" windowWidth="12285" windowHeight="5670"/>
  </bookViews>
  <sheets>
    <sheet name="注文書" sheetId="2" r:id="rId1"/>
    <sheet name="商品一覧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2" l="1"/>
  <c r="C14" i="2"/>
  <c r="E14" i="2" s="1"/>
  <c r="B15" i="2"/>
  <c r="C15" i="2"/>
  <c r="E15" i="2" s="1"/>
  <c r="B16" i="2"/>
  <c r="C16" i="2"/>
  <c r="E16" i="2"/>
  <c r="B17" i="2"/>
  <c r="C17" i="2"/>
  <c r="E17" i="2" s="1"/>
  <c r="B18" i="2"/>
  <c r="C18" i="2"/>
  <c r="E18" i="2" s="1"/>
  <c r="B19" i="2"/>
  <c r="C19" i="2"/>
  <c r="E19" i="2" s="1"/>
  <c r="B20" i="2"/>
  <c r="C20" i="2"/>
  <c r="E20" i="2" s="1"/>
  <c r="B21" i="2"/>
  <c r="C21" i="2"/>
  <c r="E21" i="2" s="1"/>
  <c r="B22" i="2"/>
  <c r="C22" i="2"/>
  <c r="E22" i="2" s="1"/>
  <c r="B23" i="2"/>
  <c r="C23" i="2"/>
  <c r="E23" i="2" s="1"/>
  <c r="E24" i="2" l="1"/>
  <c r="E25" i="2" l="1"/>
  <c r="E26" i="2" s="1"/>
</calcChain>
</file>

<file path=xl/sharedStrings.xml><?xml version="1.0" encoding="utf-8"?>
<sst xmlns="http://schemas.openxmlformats.org/spreadsheetml/2006/main" count="39" uniqueCount="37">
  <si>
    <t>備考</t>
    <rPh sb="0" eb="2">
      <t>ビコウ</t>
    </rPh>
    <phoneticPr fontId="3"/>
  </si>
  <si>
    <t>総合計</t>
    <rPh sb="0" eb="1">
      <t>ソウ</t>
    </rPh>
    <rPh sb="1" eb="3">
      <t>ゴウケイ</t>
    </rPh>
    <phoneticPr fontId="3"/>
  </si>
  <si>
    <t>消費税</t>
    <rPh sb="0" eb="3">
      <t>ショウヒゼイ</t>
    </rPh>
    <phoneticPr fontId="3"/>
  </si>
  <si>
    <t>小計</t>
    <rPh sb="0" eb="2">
      <t>ショウケイ</t>
    </rPh>
    <phoneticPr fontId="3"/>
  </si>
  <si>
    <t>金額</t>
    <rPh sb="0" eb="2">
      <t>キンガク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</si>
  <si>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</si>
  <si>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</si>
  <si>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商品名</t>
    <rPh sb="0" eb="3">
      <t>ショウヒンメイ</t>
    </rPh>
    <phoneticPr fontId="3"/>
  </si>
  <si>
    <t>商品番号</t>
    <rPh sb="0" eb="2">
      <t>ショウヒン</t>
    </rPh>
    <rPh sb="2" eb="4">
      <t>バンゴウ</t>
    </rPh>
    <phoneticPr fontId="3"/>
  </si>
  <si>
    <t>電話番号</t>
    <rPh sb="0" eb="2">
      <t>デンワ</t>
    </rPh>
    <rPh sb="2" eb="4">
      <t>バンゴウ</t>
    </rPh>
    <phoneticPr fontId="3"/>
  </si>
  <si>
    <t>住所</t>
    <rPh sb="0" eb="2">
      <t>ジュウショ</t>
    </rPh>
    <phoneticPr fontId="3"/>
  </si>
  <si>
    <t>名前</t>
    <rPh sb="0" eb="2">
      <t>ナマエ</t>
    </rPh>
    <phoneticPr fontId="3"/>
  </si>
  <si>
    <t>注　文　書</t>
    <rPh sb="0" eb="1">
      <t>チュウ</t>
    </rPh>
    <rPh sb="2" eb="3">
      <t>モン</t>
    </rPh>
    <rPh sb="4" eb="5">
      <t>ショ</t>
    </rPh>
    <phoneticPr fontId="3"/>
  </si>
  <si>
    <t>注文日</t>
    <rPh sb="0" eb="3">
      <t>チュウモンビ</t>
    </rPh>
    <phoneticPr fontId="3"/>
  </si>
  <si>
    <t>注文No.</t>
    <rPh sb="0" eb="2">
      <t>チュウモン</t>
    </rPh>
    <phoneticPr fontId="3"/>
  </si>
  <si>
    <t>サプリメントクラブ行き</t>
    <rPh sb="9" eb="10">
      <t>イ</t>
    </rPh>
    <phoneticPr fontId="3"/>
  </si>
  <si>
    <t>レモングラス</t>
    <phoneticPr fontId="8"/>
  </si>
  <si>
    <t>HT26009</t>
    <phoneticPr fontId="8"/>
  </si>
  <si>
    <t>レモン</t>
    <phoneticPr fontId="8"/>
  </si>
  <si>
    <t>HT26008</t>
    <phoneticPr fontId="8"/>
  </si>
  <si>
    <t>リンデン</t>
    <phoneticPr fontId="8"/>
  </si>
  <si>
    <t>HT21007</t>
    <phoneticPr fontId="8"/>
  </si>
  <si>
    <t>ラベンダー</t>
    <phoneticPr fontId="8"/>
  </si>
  <si>
    <t>HT21006</t>
    <phoneticPr fontId="8"/>
  </si>
  <si>
    <t>ペパーミント</t>
    <phoneticPr fontId="8"/>
  </si>
  <si>
    <t>HT21005</t>
    <phoneticPr fontId="8"/>
  </si>
  <si>
    <t>バジル</t>
    <phoneticPr fontId="8"/>
  </si>
  <si>
    <t>HT21004</t>
    <phoneticPr fontId="8"/>
  </si>
  <si>
    <t>ハイビスカス</t>
    <phoneticPr fontId="8"/>
  </si>
  <si>
    <t>HT11004</t>
    <phoneticPr fontId="8"/>
  </si>
  <si>
    <t>ジャスミン</t>
    <phoneticPr fontId="8"/>
  </si>
  <si>
    <t>HT11003</t>
    <phoneticPr fontId="8"/>
  </si>
  <si>
    <t>オレンジピール</t>
    <phoneticPr fontId="8"/>
  </si>
  <si>
    <t>HT11002</t>
    <phoneticPr fontId="8"/>
  </si>
  <si>
    <t>シナモン</t>
    <phoneticPr fontId="8"/>
  </si>
  <si>
    <t>HT11001</t>
    <phoneticPr fontId="8"/>
  </si>
  <si>
    <t>価格(100g）</t>
    <rPh sb="0" eb="2">
      <t>カカク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</si>
</sst>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8"/>
      <name val="ＭＳ Ｐゴシック"/>
      <family val="3"/>
      <charset val="128"/>
      <scheme val="minor"/>
    </font>
    <font>
      <b/>
      <sz val="11"/>
      <color theme="8" tint="-0.499984740745262"/>
      <name val="ＭＳ Ｐゴシック"/>
      <family val="3"/>
      <charset val="128"/>
      <scheme val="minor"/>
    </font>
    <font>
      <sz val="18"/>
      <color theme="8" tint="-0.499984740745262"/>
      <name val="ＭＳ Ｐゴシック"/>
      <family val="3"/>
      <charset val="128"/>
      <scheme val="minor"/>
    </font>
    <font>
      <sz val="18"/>
      <color theme="8" tint="-0.499984740745262"/>
      <name val="ＭＳ Ｐゴシック"/>
      <family val="2"/>
      <charset val="128"/>
      <scheme val="minor"/>
    </font>
    <font>
      <b/>
      <sz val="16"/>
      <color theme="8" tint="-0.499984740745262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6" fontId="0" fillId="2" borderId="4" xfId="2" applyFont="1" applyFill="1" applyBorder="1">
      <alignment vertical="center"/>
    </xf>
    <xf numFmtId="0" fontId="0" fillId="0" borderId="4" xfId="0" applyBorder="1">
      <alignment vertical="center"/>
    </xf>
    <xf numFmtId="38" fontId="0" fillId="2" borderId="4" xfId="1" applyFont="1" applyFill="1" applyBorder="1">
      <alignment vertical="center"/>
    </xf>
    <xf numFmtId="0" fontId="0" fillId="2" borderId="4" xfId="0" applyFill="1" applyBorder="1">
      <alignment vertical="center"/>
    </xf>
    <xf numFmtId="0" fontId="4" fillId="3" borderId="4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38" fontId="0" fillId="0" borderId="4" xfId="1" applyFont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6" fillId="3" borderId="7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1" xfId="0" applyBorder="1" applyAlignment="1">
      <alignment horizontal="left" vertical="top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/>
  </sheetViews>
  <sheetFormatPr defaultRowHeight="13.5" x14ac:dyDescent="0.15"/>
  <cols>
    <col min="1" max="1" width="10.625" customWidth="1"/>
    <col min="2" max="2" width="37.5" customWidth="1"/>
    <col min="3" max="5" width="12.625" customWidth="1"/>
  </cols>
  <sheetData>
    <row r="1" spans="1:5" ht="18.75" x14ac:dyDescent="0.15">
      <c r="A1" s="6" t="s">
        <v>15</v>
      </c>
    </row>
    <row r="2" spans="1:5" x14ac:dyDescent="0.15">
      <c r="D2" t="s">
        <v>14</v>
      </c>
    </row>
    <row r="3" spans="1:5" x14ac:dyDescent="0.15">
      <c r="D3" t="s">
        <v>13</v>
      </c>
    </row>
    <row r="5" spans="1:5" ht="27.75" customHeight="1" x14ac:dyDescent="0.15">
      <c r="A5" s="10" t="s">
        <v>12</v>
      </c>
      <c r="B5" s="11"/>
      <c r="C5" s="11"/>
      <c r="D5" s="11"/>
      <c r="E5" s="12"/>
    </row>
    <row r="8" spans="1:5" ht="27.75" customHeight="1" x14ac:dyDescent="0.15">
      <c r="A8" s="5" t="s">
        <v>11</v>
      </c>
      <c r="B8" s="9"/>
      <c r="C8" s="9"/>
      <c r="D8" s="9"/>
      <c r="E8" s="9"/>
    </row>
    <row r="9" spans="1:5" ht="27.75" customHeight="1" x14ac:dyDescent="0.15">
      <c r="A9" s="5" t="s">
        <v>10</v>
      </c>
      <c r="B9" s="9"/>
      <c r="C9" s="9"/>
      <c r="D9" s="9"/>
      <c r="E9" s="9"/>
    </row>
    <row r="10" spans="1:5" ht="27.75" customHeight="1" x14ac:dyDescent="0.15">
      <c r="A10" s="5" t="s">
        <v>9</v>
      </c>
      <c r="B10" s="9"/>
      <c r="C10" s="9"/>
      <c r="D10" s="9"/>
      <c r="E10" s="9"/>
    </row>
    <row r="13" spans="1:5" ht="27" customHeight="1" x14ac:dyDescent="0.15">
      <c r="A13" s="5" t="s">
        <v>8</v>
      </c>
      <c r="B13" s="5" t="s">
        <v>7</v>
      </c>
      <c r="C13" s="5" t="s">
        <v>6</v>
      </c>
      <c r="D13" s="5" t="s">
        <v>5</v>
      </c>
      <c r="E13" s="5" t="s">
        <v>4</v>
      </c>
    </row>
    <row r="14" spans="1:5" ht="27" customHeight="1" x14ac:dyDescent="0.15">
      <c r="A14" s="2"/>
      <c r="B14" s="4" t="str">
        <f>IF(A14="","",VLOOKUP(A14,商品一覧!$A$2:$C$11,2,FALSE))</f>
        <v/>
      </c>
      <c r="C14" s="3" t="str">
        <f>IF(A14="","",VLOOKUP(A14,商品一覧!$A$2:$C$11,3,FALSE))</f>
        <v/>
      </c>
      <c r="D14" s="2"/>
      <c r="E14" s="3" t="str">
        <f t="shared" ref="E14:E23" si="0">IF(OR(C14="",D14=""),"",C14*D14)</f>
        <v/>
      </c>
    </row>
    <row r="15" spans="1:5" ht="27" customHeight="1" x14ac:dyDescent="0.15">
      <c r="A15" s="2"/>
      <c r="B15" s="4" t="str">
        <f>IF(A15="","",VLOOKUP(A15,商品一覧!$A$2:$C$11,2,FALSE))</f>
        <v/>
      </c>
      <c r="C15" s="3" t="str">
        <f>IF(A15="","",VLOOKUP(A15,商品一覧!$A$2:$C$11,3,FALSE))</f>
        <v/>
      </c>
      <c r="D15" s="2"/>
      <c r="E15" s="3" t="str">
        <f t="shared" si="0"/>
        <v/>
      </c>
    </row>
    <row r="16" spans="1:5" ht="27" customHeight="1" x14ac:dyDescent="0.15">
      <c r="A16" s="2"/>
      <c r="B16" s="4" t="str">
        <f>IF(A16="","",VLOOKUP(A16,商品一覧!$A$2:$C$11,2,FALSE))</f>
        <v/>
      </c>
      <c r="C16" s="3" t="str">
        <f>IF(A16="","",VLOOKUP(A16,商品一覧!$A$2:$C$11,3,FALSE))</f>
        <v/>
      </c>
      <c r="D16" s="2"/>
      <c r="E16" s="3" t="str">
        <f t="shared" si="0"/>
        <v/>
      </c>
    </row>
    <row r="17" spans="1:5" ht="27" customHeight="1" x14ac:dyDescent="0.15">
      <c r="A17" s="2"/>
      <c r="B17" s="4" t="str">
        <f>IF(A17="","",VLOOKUP(A17,商品一覧!$A$2:$C$11,2,FALSE))</f>
        <v/>
      </c>
      <c r="C17" s="3" t="str">
        <f>IF(A17="","",VLOOKUP(A17,商品一覧!$A$2:$C$11,3,FALSE))</f>
        <v/>
      </c>
      <c r="D17" s="2"/>
      <c r="E17" s="3" t="str">
        <f t="shared" si="0"/>
        <v/>
      </c>
    </row>
    <row r="18" spans="1:5" ht="27" customHeight="1" x14ac:dyDescent="0.15">
      <c r="A18" s="2"/>
      <c r="B18" s="4" t="str">
        <f>IF(A18="","",VLOOKUP(A18,商品一覧!$A$2:$C$11,2,FALSE))</f>
        <v/>
      </c>
      <c r="C18" s="3" t="str">
        <f>IF(A18="","",VLOOKUP(A18,商品一覧!$A$2:$C$11,3,FALSE))</f>
        <v/>
      </c>
      <c r="D18" s="2"/>
      <c r="E18" s="3" t="str">
        <f t="shared" si="0"/>
        <v/>
      </c>
    </row>
    <row r="19" spans="1:5" ht="27" customHeight="1" x14ac:dyDescent="0.15">
      <c r="A19" s="2"/>
      <c r="B19" s="4" t="str">
        <f>IF(A19="","",VLOOKUP(A19,商品一覧!$A$2:$C$11,2,FALSE))</f>
        <v/>
      </c>
      <c r="C19" s="3" t="str">
        <f>IF(A19="","",VLOOKUP(A19,商品一覧!$A$2:$C$11,3,FALSE))</f>
        <v/>
      </c>
      <c r="D19" s="2"/>
      <c r="E19" s="3" t="str">
        <f t="shared" si="0"/>
        <v/>
      </c>
    </row>
    <row r="20" spans="1:5" ht="27" customHeight="1" x14ac:dyDescent="0.15">
      <c r="A20" s="2"/>
      <c r="B20" s="4" t="str">
        <f>IF(A20="","",VLOOKUP(A20,商品一覧!$A$2:$C$11,2,FALSE))</f>
        <v/>
      </c>
      <c r="C20" s="3" t="str">
        <f>IF(A20="","",VLOOKUP(A20,商品一覧!$A$2:$C$11,3,FALSE))</f>
        <v/>
      </c>
      <c r="D20" s="2"/>
      <c r="E20" s="3" t="str">
        <f t="shared" si="0"/>
        <v/>
      </c>
    </row>
    <row r="21" spans="1:5" ht="27" customHeight="1" x14ac:dyDescent="0.15">
      <c r="A21" s="2"/>
      <c r="B21" s="4" t="str">
        <f>IF(A21="","",VLOOKUP(A21,商品一覧!$A$2:$C$11,2,FALSE))</f>
        <v/>
      </c>
      <c r="C21" s="3" t="str">
        <f>IF(A21="","",VLOOKUP(A21,商品一覧!$A$2:$C$11,3,FALSE))</f>
        <v/>
      </c>
      <c r="D21" s="2"/>
      <c r="E21" s="3" t="str">
        <f t="shared" si="0"/>
        <v/>
      </c>
    </row>
    <row r="22" spans="1:5" ht="27" customHeight="1" x14ac:dyDescent="0.15">
      <c r="A22" s="2"/>
      <c r="B22" s="4" t="str">
        <f>IF(A22="","",VLOOKUP(A22,商品一覧!$A$2:$C$11,2,FALSE))</f>
        <v/>
      </c>
      <c r="C22" s="3" t="str">
        <f>IF(A22="","",VLOOKUP(A22,商品一覧!$A$2:$C$11,3,FALSE))</f>
        <v/>
      </c>
      <c r="D22" s="2"/>
      <c r="E22" s="3" t="str">
        <f t="shared" si="0"/>
        <v/>
      </c>
    </row>
    <row r="23" spans="1:5" ht="27" customHeight="1" x14ac:dyDescent="0.15">
      <c r="A23" s="2"/>
      <c r="B23" s="4" t="str">
        <f>IF(A23="","",VLOOKUP(A23,商品一覧!$A$2:$C$11,2,FALSE))</f>
        <v/>
      </c>
      <c r="C23" s="3" t="str">
        <f>IF(A23="","",VLOOKUP(A23,商品一覧!$A$2:$C$11,3,FALSE))</f>
        <v/>
      </c>
      <c r="D23" s="2"/>
      <c r="E23" s="3" t="str">
        <f t="shared" si="0"/>
        <v/>
      </c>
    </row>
    <row r="24" spans="1:5" ht="27" customHeight="1" x14ac:dyDescent="0.15">
      <c r="D24" s="2" t="s">
        <v>3</v>
      </c>
      <c r="E24" s="1">
        <f>SUM(E14:E23)</f>
        <v>0</v>
      </c>
    </row>
    <row r="25" spans="1:5" ht="27" customHeight="1" x14ac:dyDescent="0.15">
      <c r="D25" s="2" t="s">
        <v>2</v>
      </c>
      <c r="E25" s="1">
        <f>ROUNDDOWN(E24*0.05,0)</f>
        <v>0</v>
      </c>
    </row>
    <row r="26" spans="1:5" ht="27" customHeight="1" x14ac:dyDescent="0.15">
      <c r="D26" s="2" t="s">
        <v>1</v>
      </c>
      <c r="E26" s="1">
        <f>SUM(E24:E25)</f>
        <v>0</v>
      </c>
    </row>
    <row r="28" spans="1:5" ht="67.5" customHeight="1" x14ac:dyDescent="0.15">
      <c r="A28" s="13" t="s">
        <v>0</v>
      </c>
      <c r="B28" s="14"/>
      <c r="C28" s="14"/>
      <c r="D28" s="14"/>
      <c r="E28" s="15"/>
    </row>
  </sheetData>
  <mergeCells count="5">
    <mergeCell ref="B10:E10"/>
    <mergeCell ref="B9:E9"/>
    <mergeCell ref="A5:E5"/>
    <mergeCell ref="A28:E28"/>
    <mergeCell ref="B8:E8"/>
  </mergeCells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商品一覧!#REF!</xm:f>
          </x14:formula1>
          <xm:sqref>A14:A23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/>
  </sheetViews>
  <sheetFormatPr defaultRowHeight="13.5" x14ac:dyDescent="0.15"/>
  <cols>
    <col min="2" max="2" width="13.75" bestFit="1" customWidth="1"/>
    <col min="3" max="3" width="10.875" bestFit="1" customWidth="1"/>
  </cols>
  <sheetData>
    <row r="1" spans="1:3" x14ac:dyDescent="0.15">
      <c r="A1" s="8" t="s">
        <v>8</v>
      </c>
      <c r="B1" s="8" t="s">
        <v>7</v>
      </c>
      <c r="C1" s="8" t="s">
        <v>36</v>
      </c>
    </row>
    <row r="2" spans="1:3" x14ac:dyDescent="0.15">
      <c r="A2" s="2" t="s">
        <v>35</v>
      </c>
      <c r="B2" s="2" t="s">
        <v>34</v>
      </c>
      <c r="C2" s="7">
        <v>1050</v>
      </c>
    </row>
    <row r="3" spans="1:3" x14ac:dyDescent="0.15">
      <c r="A3" s="2" t="s">
        <v>33</v>
      </c>
      <c r="B3" s="2" t="s">
        <v>32</v>
      </c>
      <c r="C3" s="7">
        <v>1140</v>
      </c>
    </row>
    <row r="4" spans="1:3" x14ac:dyDescent="0.15">
      <c r="A4" s="2" t="s">
        <v>31</v>
      </c>
      <c r="B4" s="2" t="s">
        <v>30</v>
      </c>
      <c r="C4" s="7">
        <v>1050</v>
      </c>
    </row>
    <row r="5" spans="1:3" x14ac:dyDescent="0.15">
      <c r="A5" s="2" t="s">
        <v>29</v>
      </c>
      <c r="B5" s="2" t="s">
        <v>28</v>
      </c>
      <c r="C5" s="7">
        <v>1200</v>
      </c>
    </row>
    <row r="6" spans="1:3" x14ac:dyDescent="0.15">
      <c r="A6" s="2" t="s">
        <v>27</v>
      </c>
      <c r="B6" s="2" t="s">
        <v>26</v>
      </c>
      <c r="C6" s="7">
        <v>1050</v>
      </c>
    </row>
    <row r="7" spans="1:3" x14ac:dyDescent="0.15">
      <c r="A7" s="2" t="s">
        <v>25</v>
      </c>
      <c r="B7" s="2" t="s">
        <v>24</v>
      </c>
      <c r="C7" s="7">
        <v>1050</v>
      </c>
    </row>
    <row r="8" spans="1:3" x14ac:dyDescent="0.15">
      <c r="A8" s="2" t="s">
        <v>23</v>
      </c>
      <c r="B8" s="2" t="s">
        <v>22</v>
      </c>
      <c r="C8" s="7">
        <v>1200</v>
      </c>
    </row>
    <row r="9" spans="1:3" x14ac:dyDescent="0.15">
      <c r="A9" s="2" t="s">
        <v>21</v>
      </c>
      <c r="B9" s="2" t="s">
        <v>20</v>
      </c>
      <c r="C9" s="7">
        <v>1140</v>
      </c>
    </row>
    <row r="10" spans="1:3" x14ac:dyDescent="0.15">
      <c r="A10" s="2" t="s">
        <v>19</v>
      </c>
      <c r="B10" s="2" t="s">
        <v>18</v>
      </c>
      <c r="C10" s="7">
        <v>1050</v>
      </c>
    </row>
    <row r="11" spans="1:3" x14ac:dyDescent="0.15">
      <c r="A11" s="2" t="s">
        <v>17</v>
      </c>
      <c r="B11" s="2" t="s">
        <v>16</v>
      </c>
      <c r="C11" s="7">
        <v>1050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注文書</vt:lpstr>
      <vt:lpstr>商品一覧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2013-03-16T15:00:19Z</dcterms:created>
  <dcterms:modified xsi:type="dcterms:W3CDTF">2013-03-16T15:00:05Z</dcterms:modified>
</cp:coreProperties>
</file>