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付録\Documents\Excel2013応用\第2章\"/>
    </mc:Choice>
  </mc:AlternateContent>
  <bookViews>
    <workbookView xWindow="0" yWindow="0" windowWidth="15360" windowHeight="7770"/>
  </bookViews>
  <sheets>
    <sheet name="注文書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1" l="1"/>
  <c r="D22" i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E30" i="1"/>
  <c r="E21" i="1"/>
  <c r="D21" i="1"/>
  <c r="G27" i="1" l="1"/>
  <c r="G28" i="1"/>
  <c r="G29" i="1"/>
  <c r="G30" i="1"/>
  <c r="G22" i="1"/>
  <c r="G23" i="1"/>
  <c r="G24" i="1"/>
  <c r="G25" i="1"/>
  <c r="G26" i="1"/>
  <c r="G31" i="1" l="1"/>
  <c r="G32" i="1" s="1"/>
  <c r="G33" i="1" l="1"/>
  <c r="G34" i="1" s="1"/>
  <c r="G35" i="1" s="1"/>
</calcChain>
</file>

<file path=xl/sharedStrings.xml><?xml version="1.0" encoding="utf-8"?>
<sst xmlns="http://schemas.openxmlformats.org/spreadsheetml/2006/main" count="57" uniqueCount="53">
  <si>
    <t>【弊社記入欄】</t>
    <rPh sb="1" eb="3">
      <t>ヘイシャ</t>
    </rPh>
    <rPh sb="3" eb="5">
      <t>キニュウ</t>
    </rPh>
    <rPh sb="5" eb="6">
      <t>ラン</t>
    </rPh>
    <phoneticPr fontId="5"/>
  </si>
  <si>
    <t>伝票番号</t>
    <rPh sb="0" eb="2">
      <t>デンピョウ</t>
    </rPh>
    <rPh sb="2" eb="4">
      <t>バンゴウ</t>
    </rPh>
    <phoneticPr fontId="5"/>
  </si>
  <si>
    <t>受付日</t>
    <rPh sb="0" eb="3">
      <t>ウケツケビ</t>
    </rPh>
    <phoneticPr fontId="5"/>
  </si>
  <si>
    <t>受付担当</t>
    <rPh sb="0" eb="2">
      <t>ウケツケ</t>
    </rPh>
    <rPh sb="2" eb="4">
      <t>タントウ</t>
    </rPh>
    <phoneticPr fontId="5"/>
  </si>
  <si>
    <t>顧客番号</t>
    <rPh sb="0" eb="2">
      <t>コキャク</t>
    </rPh>
    <rPh sb="2" eb="4">
      <t>バンゴウ</t>
    </rPh>
    <phoneticPr fontId="5"/>
  </si>
  <si>
    <t>FOM輸入食品株式会社 宛</t>
    <rPh sb="3" eb="5">
      <t>ユニュウ</t>
    </rPh>
    <rPh sb="5" eb="7">
      <t>ショクヒン</t>
    </rPh>
    <rPh sb="7" eb="11">
      <t>カブシキガイシャ</t>
    </rPh>
    <rPh sb="12" eb="13">
      <t>アテ</t>
    </rPh>
    <phoneticPr fontId="5"/>
  </si>
  <si>
    <t>注文書</t>
    <rPh sb="0" eb="3">
      <t>チュウモンショ</t>
    </rPh>
    <phoneticPr fontId="5"/>
  </si>
  <si>
    <t>貴社名</t>
    <rPh sb="0" eb="2">
      <t>キシャ</t>
    </rPh>
    <rPh sb="2" eb="3">
      <t>メイ</t>
    </rPh>
    <phoneticPr fontId="5"/>
  </si>
  <si>
    <t>ご担当者名</t>
    <rPh sb="1" eb="4">
      <t>タントウシャ</t>
    </rPh>
    <rPh sb="4" eb="5">
      <t>メイ</t>
    </rPh>
    <phoneticPr fontId="5"/>
  </si>
  <si>
    <t>ご住所</t>
    <rPh sb="1" eb="3">
      <t>ジュウショ</t>
    </rPh>
    <phoneticPr fontId="5"/>
  </si>
  <si>
    <t>TEL</t>
    <phoneticPr fontId="5"/>
  </si>
  <si>
    <t>FAX</t>
    <phoneticPr fontId="5"/>
  </si>
  <si>
    <t>E-Mail</t>
    <phoneticPr fontId="5"/>
  </si>
  <si>
    <t>申込日</t>
    <rPh sb="0" eb="3">
      <t>モウシコミビ</t>
    </rPh>
    <phoneticPr fontId="5"/>
  </si>
  <si>
    <t>希望納期</t>
    <rPh sb="0" eb="2">
      <t>キボウ</t>
    </rPh>
    <rPh sb="2" eb="4">
      <t>ノウキ</t>
    </rPh>
    <phoneticPr fontId="5"/>
  </si>
  <si>
    <t>【注文明細】</t>
    <rPh sb="1" eb="3">
      <t>チュウモン</t>
    </rPh>
    <rPh sb="3" eb="5">
      <t>メイサイ</t>
    </rPh>
    <phoneticPr fontId="5"/>
  </si>
  <si>
    <t>【商品一覧】</t>
    <rPh sb="1" eb="3">
      <t>ショウヒン</t>
    </rPh>
    <rPh sb="3" eb="5">
      <t>イチラン</t>
    </rPh>
    <phoneticPr fontId="5"/>
  </si>
  <si>
    <t>商品型番</t>
    <rPh sb="0" eb="2">
      <t>ショウヒン</t>
    </rPh>
    <rPh sb="2" eb="4">
      <t>カタバン</t>
    </rPh>
    <phoneticPr fontId="5"/>
  </si>
  <si>
    <t>商品名</t>
    <rPh sb="0" eb="3">
      <t>ショウヒンメイ</t>
    </rPh>
    <phoneticPr fontId="5"/>
  </si>
  <si>
    <t>単価</t>
    <rPh sb="0" eb="2">
      <t>タンカ</t>
    </rPh>
    <phoneticPr fontId="5"/>
  </si>
  <si>
    <t>数量</t>
    <rPh sb="0" eb="2">
      <t>スウリョウ</t>
    </rPh>
    <phoneticPr fontId="5"/>
  </si>
  <si>
    <t>金額</t>
    <rPh sb="0" eb="2">
      <t>キンガク</t>
    </rPh>
    <phoneticPr fontId="5"/>
  </si>
  <si>
    <t>C110</t>
    <phoneticPr fontId="5"/>
  </si>
  <si>
    <t>モカコーヒー</t>
    <phoneticPr fontId="5"/>
  </si>
  <si>
    <t>C120</t>
    <phoneticPr fontId="5"/>
  </si>
  <si>
    <t>ブレンドコーヒー</t>
    <phoneticPr fontId="5"/>
  </si>
  <si>
    <t>C130</t>
    <phoneticPr fontId="5"/>
  </si>
  <si>
    <t>炭焼コーヒー</t>
    <rPh sb="0" eb="2">
      <t>スミヤキ</t>
    </rPh>
    <phoneticPr fontId="5"/>
  </si>
  <si>
    <t>C140</t>
    <phoneticPr fontId="5"/>
  </si>
  <si>
    <t>ブルーマウンテン</t>
    <phoneticPr fontId="5"/>
  </si>
  <si>
    <t>C150</t>
    <phoneticPr fontId="5"/>
  </si>
  <si>
    <t>キリマンジャロ</t>
    <phoneticPr fontId="5"/>
  </si>
  <si>
    <t>T110</t>
    <phoneticPr fontId="5"/>
  </si>
  <si>
    <t>アッサムティー</t>
    <phoneticPr fontId="5"/>
  </si>
  <si>
    <t>T120</t>
    <phoneticPr fontId="5"/>
  </si>
  <si>
    <t>ダージリンティー</t>
    <phoneticPr fontId="5"/>
  </si>
  <si>
    <t>T130</t>
    <phoneticPr fontId="5"/>
  </si>
  <si>
    <t>アップルティー</t>
    <phoneticPr fontId="5"/>
  </si>
  <si>
    <t>T140</t>
    <phoneticPr fontId="5"/>
  </si>
  <si>
    <t>オレンジペコ</t>
    <phoneticPr fontId="5"/>
  </si>
  <si>
    <t>T150</t>
    <phoneticPr fontId="5"/>
  </si>
  <si>
    <t>アールグレイ</t>
    <phoneticPr fontId="5"/>
  </si>
  <si>
    <t>T210</t>
    <phoneticPr fontId="5"/>
  </si>
  <si>
    <t>ハーブティー</t>
    <phoneticPr fontId="5"/>
  </si>
  <si>
    <t>割引金額</t>
    <rPh sb="0" eb="2">
      <t>ワリビキ</t>
    </rPh>
    <rPh sb="2" eb="4">
      <t>キンガク</t>
    </rPh>
    <phoneticPr fontId="5"/>
  </si>
  <si>
    <t>T220</t>
    <phoneticPr fontId="5"/>
  </si>
  <si>
    <t>ジャスミンティー</t>
    <phoneticPr fontId="5"/>
  </si>
  <si>
    <t>割引後金額</t>
    <rPh sb="0" eb="2">
      <t>ワリビキ</t>
    </rPh>
    <rPh sb="2" eb="3">
      <t>ゴ</t>
    </rPh>
    <rPh sb="3" eb="5">
      <t>キンガク</t>
    </rPh>
    <phoneticPr fontId="5"/>
  </si>
  <si>
    <t>消費税額</t>
    <rPh sb="0" eb="3">
      <t>ショウヒゼイ</t>
    </rPh>
    <rPh sb="3" eb="4">
      <t>ガク</t>
    </rPh>
    <phoneticPr fontId="5"/>
  </si>
  <si>
    <t>【割引率】</t>
    <rPh sb="1" eb="3">
      <t>ワリビキ</t>
    </rPh>
    <rPh sb="3" eb="4">
      <t>リツ</t>
    </rPh>
    <phoneticPr fontId="5"/>
  </si>
  <si>
    <t>お支払総額</t>
    <rPh sb="1" eb="3">
      <t>シハライ</t>
    </rPh>
    <rPh sb="3" eb="5">
      <t>ソウガク</t>
    </rPh>
    <phoneticPr fontId="5"/>
  </si>
  <si>
    <t>お買上金額</t>
    <rPh sb="1" eb="3">
      <t>カイアゲ</t>
    </rPh>
    <rPh sb="3" eb="5">
      <t>キンガク</t>
    </rPh>
    <phoneticPr fontId="5"/>
  </si>
  <si>
    <t>割引率</t>
    <rPh sb="0" eb="2">
      <t>ワリビキ</t>
    </rPh>
    <rPh sb="2" eb="3">
      <t>リツ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</si>
</sst>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&quot;以上&quot;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22"/>
      <color theme="0"/>
      <name val="ＭＳ Ｐゴシック"/>
      <family val="2"/>
      <charset val="128"/>
      <scheme val="minor"/>
    </font>
    <font>
      <sz val="22"/>
      <color theme="0"/>
      <name val="ＭＳ Ｐゴシック"/>
      <family val="3"/>
      <charset val="128"/>
      <scheme val="minor"/>
    </font>
    <font>
      <b/>
      <u/>
      <sz val="14"/>
      <color theme="1"/>
      <name val="ＭＳ Ｐゴシック"/>
      <family val="3"/>
      <charset val="128"/>
      <scheme val="minor"/>
    </font>
    <font>
      <sz val="8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3" borderId="1" xfId="0" applyFill="1" applyBorder="1">
      <alignment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5" borderId="1" xfId="0" applyFill="1" applyBorder="1" applyAlignment="1">
      <alignment horizontal="right" vertical="center"/>
    </xf>
    <xf numFmtId="0" fontId="0" fillId="4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4" borderId="2" xfId="0" applyFill="1" applyBorder="1">
      <alignment vertical="center"/>
    </xf>
    <xf numFmtId="9" fontId="0" fillId="0" borderId="1" xfId="2" applyFont="1" applyBorder="1">
      <alignment vertical="center"/>
    </xf>
    <xf numFmtId="176" fontId="0" fillId="0" borderId="1" xfId="0" applyNumberFormat="1" applyBorder="1">
      <alignment vertical="center"/>
    </xf>
    <xf numFmtId="0" fontId="4" fillId="0" borderId="0" xfId="0" applyFont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4" borderId="1" xfId="0" applyFill="1" applyBorder="1" applyAlignment="1">
      <alignment horizontal="right" vertical="center"/>
    </xf>
    <xf numFmtId="0" fontId="0" fillId="0" borderId="1" xfId="0" applyBorder="1">
      <alignment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9"/>
  <sheetViews>
    <sheetView tabSelected="1" workbookViewId="0"/>
  </sheetViews>
  <sheetFormatPr defaultRowHeight="13.5" x14ac:dyDescent="0.15"/>
  <cols>
    <col min="1" max="1" width="3.625" customWidth="1"/>
    <col min="2" max="2" width="4.625" customWidth="1"/>
    <col min="4" max="4" width="20.625" customWidth="1"/>
    <col min="7" max="7" width="11.625" customWidth="1"/>
    <col min="9" max="9" width="11.625" customWidth="1"/>
    <col min="10" max="10" width="15.5" bestFit="1" customWidth="1"/>
  </cols>
  <sheetData>
    <row r="1" spans="2:7" x14ac:dyDescent="0.15">
      <c r="F1" t="s">
        <v>0</v>
      </c>
    </row>
    <row r="2" spans="2:7" x14ac:dyDescent="0.15">
      <c r="F2" s="5" t="s">
        <v>1</v>
      </c>
      <c r="G2" s="1">
        <v>1</v>
      </c>
    </row>
    <row r="3" spans="2:7" x14ac:dyDescent="0.15">
      <c r="F3" s="5" t="s">
        <v>2</v>
      </c>
      <c r="G3" s="3">
        <v>41365</v>
      </c>
    </row>
    <row r="4" spans="2:7" x14ac:dyDescent="0.15">
      <c r="F4" s="5" t="s">
        <v>3</v>
      </c>
      <c r="G4" s="1"/>
    </row>
    <row r="5" spans="2:7" x14ac:dyDescent="0.15">
      <c r="F5" s="5" t="s">
        <v>4</v>
      </c>
      <c r="G5" s="1">
        <v>110</v>
      </c>
    </row>
    <row r="6" spans="2:7" ht="17.25" x14ac:dyDescent="0.15">
      <c r="B6" s="11" t="s">
        <v>5</v>
      </c>
    </row>
    <row r="8" spans="2:7" ht="25.5" x14ac:dyDescent="0.15">
      <c r="B8" s="12" t="s">
        <v>6</v>
      </c>
      <c r="C8" s="13"/>
      <c r="D8" s="13"/>
      <c r="E8" s="13"/>
      <c r="F8" s="13"/>
      <c r="G8" s="13"/>
    </row>
    <row r="10" spans="2:7" x14ac:dyDescent="0.15">
      <c r="B10" s="14" t="s">
        <v>7</v>
      </c>
      <c r="C10" s="14"/>
      <c r="D10" s="15"/>
      <c r="E10" s="15"/>
      <c r="F10" s="15"/>
      <c r="G10" s="15"/>
    </row>
    <row r="11" spans="2:7" x14ac:dyDescent="0.15">
      <c r="B11" s="14" t="s">
        <v>8</v>
      </c>
      <c r="C11" s="14"/>
      <c r="D11" s="15"/>
      <c r="E11" s="15"/>
      <c r="F11" s="15"/>
      <c r="G11" s="15"/>
    </row>
    <row r="12" spans="2:7" x14ac:dyDescent="0.15">
      <c r="B12" s="14" t="s">
        <v>9</v>
      </c>
      <c r="C12" s="14"/>
      <c r="D12" s="15"/>
      <c r="E12" s="15"/>
      <c r="F12" s="15"/>
      <c r="G12" s="15"/>
    </row>
    <row r="13" spans="2:7" x14ac:dyDescent="0.15">
      <c r="B13" s="14" t="s">
        <v>10</v>
      </c>
      <c r="C13" s="14"/>
      <c r="D13" s="15"/>
      <c r="E13" s="15"/>
      <c r="F13" s="15"/>
      <c r="G13" s="15"/>
    </row>
    <row r="14" spans="2:7" x14ac:dyDescent="0.15">
      <c r="B14" s="14" t="s">
        <v>11</v>
      </c>
      <c r="C14" s="14"/>
      <c r="D14" s="15"/>
      <c r="E14" s="15"/>
      <c r="F14" s="15"/>
      <c r="G14" s="15"/>
    </row>
    <row r="15" spans="2:7" x14ac:dyDescent="0.15">
      <c r="B15" s="14" t="s">
        <v>12</v>
      </c>
      <c r="C15" s="14"/>
      <c r="D15" s="15"/>
      <c r="E15" s="15"/>
      <c r="F15" s="15"/>
      <c r="G15" s="15"/>
    </row>
    <row r="16" spans="2:7" x14ac:dyDescent="0.15">
      <c r="B16" s="14" t="s">
        <v>13</v>
      </c>
      <c r="C16" s="14"/>
      <c r="D16" s="16">
        <v>41365</v>
      </c>
      <c r="E16" s="16"/>
      <c r="F16" s="16"/>
      <c r="G16" s="16"/>
    </row>
    <row r="17" spans="2:11" x14ac:dyDescent="0.15">
      <c r="B17" s="14" t="s">
        <v>14</v>
      </c>
      <c r="C17" s="14"/>
      <c r="D17" s="17"/>
      <c r="E17" s="17"/>
      <c r="F17" s="17"/>
      <c r="G17" s="17"/>
    </row>
    <row r="19" spans="2:11" x14ac:dyDescent="0.15">
      <c r="B19" t="s">
        <v>15</v>
      </c>
      <c r="I19" t="s">
        <v>16</v>
      </c>
    </row>
    <row r="20" spans="2:11" x14ac:dyDescent="0.15">
      <c r="B20" s="8"/>
      <c r="C20" s="6" t="s">
        <v>17</v>
      </c>
      <c r="D20" s="6" t="s">
        <v>18</v>
      </c>
      <c r="E20" s="6" t="s">
        <v>19</v>
      </c>
      <c r="F20" s="6" t="s">
        <v>20</v>
      </c>
      <c r="G20" s="6" t="s">
        <v>21</v>
      </c>
      <c r="I20" s="6" t="s">
        <v>17</v>
      </c>
      <c r="J20" s="6" t="s">
        <v>18</v>
      </c>
      <c r="K20" s="6" t="s">
        <v>19</v>
      </c>
    </row>
    <row r="21" spans="2:11" x14ac:dyDescent="0.15">
      <c r="B21" s="2">
        <v>1</v>
      </c>
      <c r="C21" s="1"/>
      <c r="D21" s="1" t="str">
        <f>IF(C21="","",VLOOKUP(C21,$I$21:$K$32,2,FALSE))</f>
        <v/>
      </c>
      <c r="E21" s="7" t="str">
        <f>IF(C21="","",VLOOKUP(C21,$I$21:$K$32,3,FALSE))</f>
        <v/>
      </c>
      <c r="F21" s="7"/>
      <c r="G21" s="7" t="str">
        <f>IF(C21="","",E21*F21)</f>
        <v/>
      </c>
      <c r="I21" s="1" t="s">
        <v>22</v>
      </c>
      <c r="J21" s="1" t="s">
        <v>23</v>
      </c>
      <c r="K21" s="7">
        <v>1200</v>
      </c>
    </row>
    <row r="22" spans="2:11" x14ac:dyDescent="0.15">
      <c r="B22" s="2">
        <v>2</v>
      </c>
      <c r="C22" s="1"/>
      <c r="D22" s="4" t="str">
        <f t="shared" ref="D22:D30" si="0">IF(C22="","",VLOOKUP(C22,$I$21:$K$32,2,FALSE))</f>
        <v/>
      </c>
      <c r="E22" s="7" t="str">
        <f t="shared" ref="E22:E30" si="1">IF(C22="","",VLOOKUP(C22,$I$21:$K$32,3,FALSE))</f>
        <v/>
      </c>
      <c r="F22" s="7"/>
      <c r="G22" s="7" t="str">
        <f t="shared" ref="G22:G25" si="2">IF(C22="","",E22*F22)</f>
        <v/>
      </c>
      <c r="I22" s="1" t="s">
        <v>24</v>
      </c>
      <c r="J22" s="1" t="s">
        <v>25</v>
      </c>
      <c r="K22" s="7">
        <v>1000</v>
      </c>
    </row>
    <row r="23" spans="2:11" x14ac:dyDescent="0.15">
      <c r="B23" s="2">
        <v>3</v>
      </c>
      <c r="C23" s="1"/>
      <c r="D23" s="4" t="str">
        <f t="shared" si="0"/>
        <v/>
      </c>
      <c r="E23" s="7" t="str">
        <f t="shared" si="1"/>
        <v/>
      </c>
      <c r="F23" s="7"/>
      <c r="G23" s="7" t="str">
        <f t="shared" si="2"/>
        <v/>
      </c>
      <c r="I23" s="1" t="s">
        <v>26</v>
      </c>
      <c r="J23" s="1" t="s">
        <v>27</v>
      </c>
      <c r="K23" s="7">
        <v>1500</v>
      </c>
    </row>
    <row r="24" spans="2:11" x14ac:dyDescent="0.15">
      <c r="B24" s="2">
        <v>4</v>
      </c>
      <c r="C24" s="1"/>
      <c r="D24" s="4" t="str">
        <f t="shared" si="0"/>
        <v/>
      </c>
      <c r="E24" s="7" t="str">
        <f t="shared" si="1"/>
        <v/>
      </c>
      <c r="F24" s="7"/>
      <c r="G24" s="7" t="str">
        <f t="shared" si="2"/>
        <v/>
      </c>
      <c r="I24" s="1" t="s">
        <v>28</v>
      </c>
      <c r="J24" s="1" t="s">
        <v>29</v>
      </c>
      <c r="K24" s="7">
        <v>1800</v>
      </c>
    </row>
    <row r="25" spans="2:11" x14ac:dyDescent="0.15">
      <c r="B25" s="2">
        <v>5</v>
      </c>
      <c r="C25" s="1"/>
      <c r="D25" s="4" t="str">
        <f t="shared" si="0"/>
        <v/>
      </c>
      <c r="E25" s="7" t="str">
        <f t="shared" si="1"/>
        <v/>
      </c>
      <c r="F25" s="7"/>
      <c r="G25" s="7" t="str">
        <f t="shared" si="2"/>
        <v/>
      </c>
      <c r="I25" s="1" t="s">
        <v>30</v>
      </c>
      <c r="J25" s="1" t="s">
        <v>31</v>
      </c>
      <c r="K25" s="7">
        <v>1300</v>
      </c>
    </row>
    <row r="26" spans="2:11" x14ac:dyDescent="0.15">
      <c r="B26" s="2">
        <v>6</v>
      </c>
      <c r="C26" s="1"/>
      <c r="D26" s="4" t="str">
        <f t="shared" si="0"/>
        <v/>
      </c>
      <c r="E26" s="7" t="str">
        <f t="shared" si="1"/>
        <v/>
      </c>
      <c r="F26" s="7"/>
      <c r="G26" s="7" t="str">
        <f>IF(C26="","",E26*F26)</f>
        <v/>
      </c>
      <c r="I26" s="1" t="s">
        <v>32</v>
      </c>
      <c r="J26" s="1" t="s">
        <v>33</v>
      </c>
      <c r="K26" s="7">
        <v>1200</v>
      </c>
    </row>
    <row r="27" spans="2:11" x14ac:dyDescent="0.15">
      <c r="B27" s="2">
        <v>7</v>
      </c>
      <c r="C27" s="1"/>
      <c r="D27" s="4" t="str">
        <f t="shared" si="0"/>
        <v/>
      </c>
      <c r="E27" s="7" t="str">
        <f t="shared" si="1"/>
        <v/>
      </c>
      <c r="F27" s="7"/>
      <c r="G27" s="7" t="str">
        <f t="shared" ref="G27:G30" si="3">IF(C27="","",E27*F27)</f>
        <v/>
      </c>
      <c r="I27" s="1" t="s">
        <v>34</v>
      </c>
      <c r="J27" s="1" t="s">
        <v>35</v>
      </c>
      <c r="K27" s="7">
        <v>1000</v>
      </c>
    </row>
    <row r="28" spans="2:11" x14ac:dyDescent="0.15">
      <c r="B28" s="2">
        <v>8</v>
      </c>
      <c r="C28" s="1"/>
      <c r="D28" s="4" t="str">
        <f t="shared" si="0"/>
        <v/>
      </c>
      <c r="E28" s="7" t="str">
        <f t="shared" si="1"/>
        <v/>
      </c>
      <c r="F28" s="7"/>
      <c r="G28" s="7" t="str">
        <f t="shared" si="3"/>
        <v/>
      </c>
      <c r="I28" s="1" t="s">
        <v>36</v>
      </c>
      <c r="J28" s="1" t="s">
        <v>37</v>
      </c>
      <c r="K28" s="7">
        <v>1500</v>
      </c>
    </row>
    <row r="29" spans="2:11" x14ac:dyDescent="0.15">
      <c r="B29" s="2">
        <v>9</v>
      </c>
      <c r="C29" s="1"/>
      <c r="D29" s="4" t="str">
        <f t="shared" si="0"/>
        <v/>
      </c>
      <c r="E29" s="7" t="str">
        <f t="shared" si="1"/>
        <v/>
      </c>
      <c r="F29" s="7"/>
      <c r="G29" s="7" t="str">
        <f t="shared" si="3"/>
        <v/>
      </c>
      <c r="I29" s="1" t="s">
        <v>38</v>
      </c>
      <c r="J29" s="1" t="s">
        <v>39</v>
      </c>
      <c r="K29" s="7">
        <v>1300</v>
      </c>
    </row>
    <row r="30" spans="2:11" x14ac:dyDescent="0.15">
      <c r="B30" s="2">
        <v>10</v>
      </c>
      <c r="C30" s="1"/>
      <c r="D30" s="4" t="str">
        <f t="shared" si="0"/>
        <v/>
      </c>
      <c r="E30" s="7" t="str">
        <f t="shared" si="1"/>
        <v/>
      </c>
      <c r="F30" s="7"/>
      <c r="G30" s="7" t="str">
        <f t="shared" si="3"/>
        <v/>
      </c>
      <c r="I30" s="1" t="s">
        <v>40</v>
      </c>
      <c r="J30" s="1" t="s">
        <v>41</v>
      </c>
      <c r="K30" s="7">
        <v>1800</v>
      </c>
    </row>
    <row r="31" spans="2:11" x14ac:dyDescent="0.15">
      <c r="E31" s="14" t="s">
        <v>51</v>
      </c>
      <c r="F31" s="14"/>
      <c r="G31" s="7">
        <f>SUM(G21:G30)</f>
        <v>0</v>
      </c>
      <c r="I31" s="1" t="s">
        <v>42</v>
      </c>
      <c r="J31" s="1" t="s">
        <v>43</v>
      </c>
      <c r="K31" s="7">
        <v>1200</v>
      </c>
    </row>
    <row r="32" spans="2:11" x14ac:dyDescent="0.15">
      <c r="E32" s="14" t="s">
        <v>44</v>
      </c>
      <c r="F32" s="14"/>
      <c r="G32" s="7">
        <f>G31*VLOOKUP(G31,I36:J39,2,TRUE)</f>
        <v>0</v>
      </c>
      <c r="I32" s="1" t="s">
        <v>45</v>
      </c>
      <c r="J32" s="1" t="s">
        <v>46</v>
      </c>
      <c r="K32" s="7">
        <v>1100</v>
      </c>
    </row>
    <row r="33" spans="5:10" x14ac:dyDescent="0.15">
      <c r="E33" s="14" t="s">
        <v>47</v>
      </c>
      <c r="F33" s="14"/>
      <c r="G33" s="7">
        <f>G31-G32</f>
        <v>0</v>
      </c>
    </row>
    <row r="34" spans="5:10" x14ac:dyDescent="0.15">
      <c r="E34" s="14" t="s">
        <v>48</v>
      </c>
      <c r="F34" s="14"/>
      <c r="G34" s="7">
        <f>ROUNDDOWN(G33*0.05,0)</f>
        <v>0</v>
      </c>
      <c r="I34" t="s">
        <v>49</v>
      </c>
    </row>
    <row r="35" spans="5:10" x14ac:dyDescent="0.15">
      <c r="E35" s="14" t="s">
        <v>50</v>
      </c>
      <c r="F35" s="14"/>
      <c r="G35" s="7">
        <f>G33+G34</f>
        <v>0</v>
      </c>
      <c r="I35" s="6" t="s">
        <v>51</v>
      </c>
      <c r="J35" s="6" t="s">
        <v>52</v>
      </c>
    </row>
    <row r="36" spans="5:10" x14ac:dyDescent="0.15">
      <c r="I36" s="10">
        <v>0</v>
      </c>
      <c r="J36" s="9">
        <v>0</v>
      </c>
    </row>
    <row r="37" spans="5:10" x14ac:dyDescent="0.15">
      <c r="I37" s="10">
        <v>10000</v>
      </c>
      <c r="J37" s="9">
        <v>0.1</v>
      </c>
    </row>
    <row r="38" spans="5:10" x14ac:dyDescent="0.15">
      <c r="I38" s="10">
        <v>20000</v>
      </c>
      <c r="J38" s="9">
        <v>0.15</v>
      </c>
    </row>
    <row r="39" spans="5:10" x14ac:dyDescent="0.15">
      <c r="I39" s="10">
        <v>30000</v>
      </c>
      <c r="J39" s="9">
        <v>0.2</v>
      </c>
    </row>
  </sheetData>
  <mergeCells count="22">
    <mergeCell ref="E35:F35"/>
    <mergeCell ref="D16:G16"/>
    <mergeCell ref="D17:G17"/>
    <mergeCell ref="E31:F31"/>
    <mergeCell ref="E32:F32"/>
    <mergeCell ref="E33:F33"/>
    <mergeCell ref="E34:F34"/>
    <mergeCell ref="B15:C15"/>
    <mergeCell ref="B16:C16"/>
    <mergeCell ref="B17:C17"/>
    <mergeCell ref="D10:G10"/>
    <mergeCell ref="D11:G11"/>
    <mergeCell ref="D12:G12"/>
    <mergeCell ref="D13:G13"/>
    <mergeCell ref="D14:G14"/>
    <mergeCell ref="D15:G15"/>
    <mergeCell ref="B14:C14"/>
    <mergeCell ref="B8:G8"/>
    <mergeCell ref="B10:C10"/>
    <mergeCell ref="B11:C11"/>
    <mergeCell ref="B12:C12"/>
    <mergeCell ref="B13:C13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注文書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2013-03-16T15:00:11Z</dcterms:created>
  <dcterms:modified xsi:type="dcterms:W3CDTF">2013-03-16T15:00:05Z</dcterms:modified>
</cp:coreProperties>
</file>