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5360" windowHeight="7770"/>
  </bookViews>
  <sheets>
    <sheet name="請求先別売上集計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E8" i="1" l="1"/>
  <c r="C8" i="1"/>
  <c r="D8" i="1"/>
  <c r="F4" i="1"/>
  <c r="F6" i="1"/>
  <c r="F5" i="1"/>
  <c r="F7" i="1"/>
  <c r="F8" i="1" l="1"/>
  <c r="J5" i="1"/>
  <c r="J7" i="1"/>
  <c r="J6" i="1"/>
  <c r="G4" i="1"/>
  <c r="G7" i="1"/>
  <c r="H7" i="1" s="1"/>
  <c r="G5" i="1"/>
  <c r="H5" i="1" s="1"/>
  <c r="G6" i="1"/>
  <c r="H6" i="1" s="1"/>
  <c r="G8" i="1" l="1"/>
  <c r="J8" i="1"/>
  <c r="J4" i="1"/>
  <c r="H4" i="1"/>
  <c r="H8" i="1" s="1"/>
</calcChain>
</file>

<file path=xl/sharedStrings.xml><?xml version="1.0" encoding="utf-8"?>
<sst xmlns="http://schemas.openxmlformats.org/spreadsheetml/2006/main" count="15" uniqueCount="15">
  <si>
    <t>請求先</t>
    <rPh sb="0" eb="3">
      <t>セイキュウサキ</t>
    </rPh>
    <phoneticPr fontId="1"/>
  </si>
  <si>
    <t>株式会社オルトファブ</t>
    <rPh sb="0" eb="4">
      <t>カブシキガイシャ</t>
    </rPh>
    <phoneticPr fontId="1"/>
  </si>
  <si>
    <t>キートン運輸株式会社</t>
    <rPh sb="4" eb="6">
      <t>ウンユ</t>
    </rPh>
    <rPh sb="6" eb="10">
      <t>カブシキガイシャ</t>
    </rPh>
    <phoneticPr fontId="1"/>
  </si>
  <si>
    <t>白重食堂</t>
    <rPh sb="0" eb="2">
      <t>シラシゲ</t>
    </rPh>
    <rPh sb="2" eb="4">
      <t>ショクドウ</t>
    </rPh>
    <phoneticPr fontId="1"/>
  </si>
  <si>
    <t>デジラ株式会社</t>
    <rPh sb="3" eb="7">
      <t>カブシキガイシャ</t>
    </rPh>
    <phoneticPr fontId="1"/>
  </si>
  <si>
    <t>売上</t>
    <rPh sb="0" eb="2">
      <t>ウリアゲ</t>
    </rPh>
    <phoneticPr fontId="1"/>
  </si>
  <si>
    <t>返品</t>
    <rPh sb="0" eb="2">
      <t>ヘンピン</t>
    </rPh>
    <phoneticPr fontId="1"/>
  </si>
  <si>
    <t>値引</t>
    <rPh sb="0" eb="2">
      <t>ネビ</t>
    </rPh>
    <phoneticPr fontId="1"/>
  </si>
  <si>
    <t>純売上高</t>
    <rPh sb="0" eb="1">
      <t>ジュン</t>
    </rPh>
    <rPh sb="1" eb="4">
      <t>ウリアゲダカ</t>
    </rPh>
    <phoneticPr fontId="1"/>
  </si>
  <si>
    <t>消費税額</t>
    <rPh sb="0" eb="3">
      <t>ショウヒゼイ</t>
    </rPh>
    <rPh sb="3" eb="4">
      <t>ガク</t>
    </rPh>
    <phoneticPr fontId="1"/>
  </si>
  <si>
    <t>合計</t>
    <rPh sb="0" eb="2">
      <t>ゴウケイ</t>
    </rPh>
    <phoneticPr fontId="1"/>
  </si>
  <si>
    <t>粗利益</t>
    <rPh sb="0" eb="3">
      <t>アラリエキ</t>
    </rPh>
    <phoneticPr fontId="1"/>
  </si>
  <si>
    <t>粗利率</t>
    <rPh sb="0" eb="2">
      <t>アラリ</t>
    </rPh>
    <rPh sb="2" eb="3">
      <t>リツ</t>
    </rPh>
    <phoneticPr fontId="1"/>
  </si>
  <si>
    <t>請求先別売上集計表</t>
    <rPh sb="0" eb="3">
      <t>セイキュウサキ</t>
    </rPh>
    <rPh sb="3" eb="4">
      <t>ベツ</t>
    </rPh>
    <rPh sb="4" eb="6">
      <t>ウリアゲ</t>
    </rPh>
    <rPh sb="6" eb="9">
      <t>シュウケイヒョウ</t>
    </rPh>
    <phoneticPr fontId="3"/>
  </si>
  <si>
    <t>集計</t>
    <rPh sb="0" eb="2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</si>
</sst>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メイリオ"/>
      <family val="2"/>
      <charset val="128"/>
    </font>
    <font>
      <b/>
      <sz val="10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/>
        <bgColor theme="7"/>
      </patternFill>
    </fill>
    <fill>
      <patternFill patternType="solid">
        <fgColor theme="6" tint="0.39997558519241921"/>
        <bgColor theme="6" tint="0.79998168889431442"/>
      </patternFill>
    </fill>
  </fills>
  <borders count="2">
    <border>
      <left/>
      <right/>
      <top/>
      <bottom/>
      <diagonal/>
    </border>
    <border>
      <left/>
      <right/>
      <top style="double">
        <color theme="1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5" fillId="0" borderId="0" xfId="0" applyFont="1">
      <alignment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>
      <alignment vertical="center"/>
    </xf>
    <xf numFmtId="3" fontId="5" fillId="2" borderId="0" xfId="0" applyNumberFormat="1" applyFont="1" applyFill="1">
      <alignment vertical="center"/>
    </xf>
    <xf numFmtId="9" fontId="5" fillId="2" borderId="0" xfId="0" applyNumberFormat="1" applyFont="1" applyFill="1">
      <alignment vertical="center"/>
    </xf>
    <xf numFmtId="176" fontId="5" fillId="3" borderId="0" xfId="0" applyNumberFormat="1" applyFont="1" applyFill="1">
      <alignment vertical="center"/>
    </xf>
    <xf numFmtId="0" fontId="5" fillId="3" borderId="0" xfId="0" applyFont="1" applyFill="1">
      <alignment vertical="center"/>
    </xf>
    <xf numFmtId="3" fontId="5" fillId="3" borderId="0" xfId="0" applyNumberFormat="1" applyFont="1" applyFill="1">
      <alignment vertical="center"/>
    </xf>
    <xf numFmtId="9" fontId="5" fillId="3" borderId="0" xfId="0" applyNumberFormat="1" applyFont="1" applyFill="1">
      <alignment vertical="center"/>
    </xf>
    <xf numFmtId="0" fontId="4" fillId="4" borderId="0" xfId="0" applyFont="1" applyFill="1" applyAlignment="1">
      <alignment horizontal="center" vertical="center"/>
    </xf>
    <xf numFmtId="3" fontId="6" fillId="5" borderId="1" xfId="0" applyNumberFormat="1" applyFont="1" applyFill="1" applyBorder="1">
      <alignment vertical="center"/>
    </xf>
    <xf numFmtId="9" fontId="6" fillId="5" borderId="1" xfId="0" applyNumberFormat="1" applyFont="1" applyFill="1" applyBorder="1">
      <alignment vertical="center"/>
    </xf>
    <xf numFmtId="0" fontId="4" fillId="4" borderId="0" xfId="0" applyFont="1" applyFill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3D5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赤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/>
  </sheetViews>
  <sheetFormatPr defaultRowHeight="13.5" x14ac:dyDescent="0.15"/>
  <cols>
    <col min="1" max="1" width="5.625" customWidth="1"/>
    <col min="2" max="2" width="22.625" customWidth="1"/>
    <col min="3" max="9" width="10.625" customWidth="1"/>
    <col min="10" max="10" width="6.625" customWidth="1"/>
  </cols>
  <sheetData>
    <row r="1" spans="1:10" ht="24.75" x14ac:dyDescent="0.15">
      <c r="A1" s="1" t="s">
        <v>13</v>
      </c>
    </row>
    <row r="2" spans="1:10" ht="15" customHeight="1" x14ac:dyDescent="0.15"/>
    <row r="3" spans="1:10" s="2" customFormat="1" ht="15" customHeight="1" x14ac:dyDescent="0.15">
      <c r="A3" s="14" t="s">
        <v>0</v>
      </c>
      <c r="B3" s="14"/>
      <c r="C3" s="11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</row>
    <row r="4" spans="1:10" s="2" customFormat="1" ht="15" customHeight="1" x14ac:dyDescent="0.15">
      <c r="A4" s="3">
        <v>1</v>
      </c>
      <c r="B4" s="4" t="s">
        <v>1</v>
      </c>
      <c r="C4" s="5">
        <v>1679000</v>
      </c>
      <c r="D4" s="5">
        <v>0</v>
      </c>
      <c r="E4" s="5">
        <v>-29000</v>
      </c>
      <c r="F4" s="5">
        <f>C4+D4+E4</f>
        <v>1650000</v>
      </c>
      <c r="G4" s="5">
        <f>F4*0.05</f>
        <v>82500</v>
      </c>
      <c r="H4" s="5">
        <f>F4+G4</f>
        <v>1732500</v>
      </c>
      <c r="I4" s="5">
        <v>429000</v>
      </c>
      <c r="J4" s="6">
        <f t="shared" ref="J4:J8" si="0">I4/F4</f>
        <v>0.26</v>
      </c>
    </row>
    <row r="5" spans="1:10" s="2" customFormat="1" ht="15" customHeight="1" x14ac:dyDescent="0.15">
      <c r="A5" s="7">
        <v>2</v>
      </c>
      <c r="B5" s="8" t="s">
        <v>2</v>
      </c>
      <c r="C5" s="9">
        <v>896000</v>
      </c>
      <c r="D5" s="9">
        <v>0</v>
      </c>
      <c r="E5" s="9">
        <v>0</v>
      </c>
      <c r="F5" s="9">
        <f t="shared" ref="F5:F7" si="1">C5+D5+E5</f>
        <v>896000</v>
      </c>
      <c r="G5" s="9">
        <f t="shared" ref="G5:G7" si="2">F5*0.05</f>
        <v>44800</v>
      </c>
      <c r="H5" s="9">
        <f t="shared" ref="H5:H7" si="3">F5+G5</f>
        <v>940800</v>
      </c>
      <c r="I5" s="9">
        <v>250880</v>
      </c>
      <c r="J5" s="10">
        <f t="shared" si="0"/>
        <v>0.28000000000000003</v>
      </c>
    </row>
    <row r="6" spans="1:10" s="2" customFormat="1" ht="15" customHeight="1" x14ac:dyDescent="0.15">
      <c r="A6" s="3">
        <v>3</v>
      </c>
      <c r="B6" s="4" t="s">
        <v>3</v>
      </c>
      <c r="C6" s="5">
        <v>932000</v>
      </c>
      <c r="D6" s="5">
        <v>0</v>
      </c>
      <c r="E6" s="5">
        <v>0</v>
      </c>
      <c r="F6" s="5">
        <f t="shared" si="1"/>
        <v>932000</v>
      </c>
      <c r="G6" s="5">
        <f t="shared" si="2"/>
        <v>46600</v>
      </c>
      <c r="H6" s="5">
        <f t="shared" si="3"/>
        <v>978600</v>
      </c>
      <c r="I6" s="5">
        <v>83880</v>
      </c>
      <c r="J6" s="6">
        <f t="shared" si="0"/>
        <v>0.09</v>
      </c>
    </row>
    <row r="7" spans="1:10" s="2" customFormat="1" ht="15" customHeight="1" thickBot="1" x14ac:dyDescent="0.2">
      <c r="A7" s="7">
        <v>4</v>
      </c>
      <c r="B7" s="8" t="s">
        <v>4</v>
      </c>
      <c r="C7" s="9">
        <v>2038000</v>
      </c>
      <c r="D7" s="9">
        <v>0</v>
      </c>
      <c r="E7" s="9">
        <v>-33000</v>
      </c>
      <c r="F7" s="9">
        <f t="shared" si="1"/>
        <v>2005000</v>
      </c>
      <c r="G7" s="9">
        <f t="shared" si="2"/>
        <v>100250</v>
      </c>
      <c r="H7" s="9">
        <f t="shared" si="3"/>
        <v>2105250</v>
      </c>
      <c r="I7" s="9">
        <v>441100</v>
      </c>
      <c r="J7" s="10">
        <f t="shared" si="0"/>
        <v>0.22</v>
      </c>
    </row>
    <row r="8" spans="1:10" ht="14.25" thickTop="1" x14ac:dyDescent="0.15">
      <c r="A8" s="15" t="s">
        <v>14</v>
      </c>
      <c r="B8" s="15"/>
      <c r="C8" s="12">
        <f>SUBTOTAL(109,$C$4:$C$7)</f>
        <v>5545000</v>
      </c>
      <c r="D8" s="12">
        <f>SUBTOTAL(109,$D$4:$D$7)</f>
        <v>0</v>
      </c>
      <c r="E8" s="12">
        <f>SUBTOTAL(109,$E$4:$E$7)</f>
        <v>-62000</v>
      </c>
      <c r="F8" s="12">
        <f>SUBTOTAL(109,$F$4:$F$7)</f>
        <v>5483000</v>
      </c>
      <c r="G8" s="12">
        <f>SUBTOTAL(109,$G$4:$G$7)</f>
        <v>274150</v>
      </c>
      <c r="H8" s="12">
        <f>SUBTOTAL(109,$H$4:$H$7)</f>
        <v>5757150</v>
      </c>
      <c r="I8" s="12">
        <f>SUBTOTAL(109,$I$4:$I$7)</f>
        <v>1204860</v>
      </c>
      <c r="J8" s="13">
        <f t="shared" si="0"/>
        <v>0.21974466532919934</v>
      </c>
    </row>
  </sheetData>
  <sortState ref="A4:B29">
    <sortCondition ref="B12"/>
  </sortState>
  <mergeCells count="2">
    <mergeCell ref="A3:B3"/>
    <mergeCell ref="A8:B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請求先別売上集計表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2013-06-02T18:42:30Z</dcterms:created>
  <dcterms:modified xsi:type="dcterms:W3CDTF">2013-08-19T18:07:30Z</dcterms:modified>
</cp:coreProperties>
</file>