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7770"/>
  </bookViews>
  <sheets>
    <sheet name="会議室管理表" sheetId="1" r:id="rId1"/>
    <sheet name="会議室情報" sheetId="2" r:id="rId2"/>
  </sheets>
  <definedNames>
    <definedName name="_xlnm._FilterDatabase" localSheetId="0" hidden="1">会議室管理表!$A$4:$F$43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D25" i="1"/>
  <c r="F24" i="1"/>
  <c r="D24" i="1"/>
  <c r="S5" i="1" l="1"/>
  <c r="X5" i="1"/>
  <c r="AC5" i="1"/>
  <c r="N5" i="1"/>
  <c r="F22" i="1"/>
  <c r="F18" i="1"/>
  <c r="F6" i="1"/>
  <c r="F21" i="1"/>
  <c r="F9" i="1"/>
  <c r="F10" i="1"/>
  <c r="F12" i="1"/>
  <c r="F19" i="1"/>
  <c r="F15" i="1"/>
  <c r="F23" i="1"/>
  <c r="F5" i="1"/>
  <c r="F13" i="1"/>
  <c r="F20" i="1"/>
  <c r="F11" i="1"/>
  <c r="F16" i="1"/>
  <c r="F7" i="1"/>
  <c r="D22" i="1"/>
  <c r="D18" i="1"/>
  <c r="D6" i="1"/>
  <c r="D21" i="1"/>
  <c r="D9" i="1"/>
  <c r="D10" i="1"/>
  <c r="D12" i="1"/>
  <c r="D19" i="1"/>
  <c r="D15" i="1"/>
  <c r="D23" i="1"/>
  <c r="D5" i="1"/>
  <c r="D13" i="1"/>
  <c r="D20" i="1"/>
  <c r="D11" i="1"/>
  <c r="D16" i="1"/>
  <c r="D7" i="1"/>
  <c r="D8" i="1"/>
  <c r="D17" i="1"/>
  <c r="AE25" i="1" l="1"/>
  <c r="AC8" i="1"/>
  <c r="AC11" i="1"/>
  <c r="AC14" i="1"/>
  <c r="AC17" i="1"/>
  <c r="AC20" i="1"/>
  <c r="AC23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C10" i="1"/>
  <c r="AC13" i="1"/>
  <c r="AC15" i="1"/>
  <c r="AC19" i="1"/>
  <c r="AC22" i="1"/>
  <c r="AC24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C9" i="1"/>
  <c r="AC12" i="1"/>
  <c r="AC16" i="1"/>
  <c r="AC18" i="1"/>
  <c r="AC21" i="1"/>
  <c r="AC25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X25" i="1"/>
  <c r="Z25" i="1"/>
  <c r="AB8" i="1"/>
  <c r="X9" i="1"/>
  <c r="X13" i="1"/>
  <c r="X15" i="1"/>
  <c r="X19" i="1"/>
  <c r="X22" i="1"/>
  <c r="X24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X8" i="1"/>
  <c r="X11" i="1"/>
  <c r="X14" i="1"/>
  <c r="X17" i="1"/>
  <c r="X20" i="1"/>
  <c r="X23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X10" i="1"/>
  <c r="X12" i="1"/>
  <c r="X16" i="1"/>
  <c r="X18" i="1"/>
  <c r="X21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R8" i="1"/>
  <c r="S9" i="1"/>
  <c r="S11" i="1"/>
  <c r="S13" i="1"/>
  <c r="S15" i="1"/>
  <c r="S17" i="1"/>
  <c r="S19" i="1"/>
  <c r="S21" i="1"/>
  <c r="S23" i="1"/>
  <c r="S24" i="1"/>
  <c r="T9" i="1"/>
  <c r="T11" i="1"/>
  <c r="T13" i="1"/>
  <c r="T15" i="1"/>
  <c r="T17" i="1"/>
  <c r="T19" i="1"/>
  <c r="T21" i="1"/>
  <c r="T23" i="1"/>
  <c r="T25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S8" i="1"/>
  <c r="S10" i="1"/>
  <c r="S12" i="1"/>
  <c r="S14" i="1"/>
  <c r="S16" i="1"/>
  <c r="S18" i="1"/>
  <c r="S20" i="1"/>
  <c r="S22" i="1"/>
  <c r="S25" i="1"/>
  <c r="T8" i="1"/>
  <c r="T10" i="1"/>
  <c r="T12" i="1"/>
  <c r="T14" i="1"/>
  <c r="T16" i="1"/>
  <c r="T18" i="1"/>
  <c r="T20" i="1"/>
  <c r="T22" i="1"/>
  <c r="T24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I25" i="1"/>
  <c r="I9" i="1"/>
  <c r="I13" i="1"/>
  <c r="I16" i="1"/>
  <c r="I19" i="1"/>
  <c r="I22" i="1"/>
  <c r="I24" i="1"/>
  <c r="P25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I8" i="1"/>
  <c r="I11" i="1"/>
  <c r="I14" i="1"/>
  <c r="I17" i="1"/>
  <c r="I20" i="1"/>
  <c r="I23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I10" i="1"/>
  <c r="I12" i="1"/>
  <c r="I15" i="1"/>
  <c r="I18" i="1"/>
  <c r="I21" i="1"/>
  <c r="K9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N9" i="1"/>
  <c r="N13" i="1"/>
  <c r="N15" i="1"/>
  <c r="N18" i="1"/>
  <c r="N22" i="1"/>
  <c r="N24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N8" i="1"/>
  <c r="N11" i="1"/>
  <c r="N14" i="1"/>
  <c r="N17" i="1"/>
  <c r="N20" i="1"/>
  <c r="N23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N10" i="1"/>
  <c r="N12" i="1"/>
  <c r="N16" i="1"/>
  <c r="N19" i="1"/>
  <c r="N21" i="1"/>
  <c r="N25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H8" i="1"/>
  <c r="F17" i="1"/>
  <c r="F8" i="1"/>
  <c r="I5" i="1" l="1"/>
  <c r="F14" i="1"/>
  <c r="D14" i="1"/>
  <c r="K10" i="1" s="1"/>
  <c r="K8" i="1" l="1"/>
  <c r="K11" i="1"/>
</calcChain>
</file>

<file path=xl/sharedStrings.xml><?xml version="1.0" encoding="utf-8"?>
<sst xmlns="http://schemas.openxmlformats.org/spreadsheetml/2006/main" count="73" uniqueCount="15">
  <si>
    <t>会議室管理表</t>
    <rPh sb="0" eb="3">
      <t>カイギシツ</t>
    </rPh>
    <rPh sb="3" eb="6">
      <t>カンリヒョウ</t>
    </rPh>
    <phoneticPr fontId="4"/>
  </si>
  <si>
    <t>日付</t>
    <rPh sb="0" eb="2">
      <t>ヒヅケ</t>
    </rPh>
    <phoneticPr fontId="2"/>
  </si>
  <si>
    <t>利用時間</t>
    <rPh sb="0" eb="2">
      <t>リヨウ</t>
    </rPh>
    <rPh sb="2" eb="4">
      <t>ジカン</t>
    </rPh>
    <phoneticPr fontId="2"/>
  </si>
  <si>
    <t>設備名</t>
    <rPh sb="0" eb="2">
      <t>セツビ</t>
    </rPh>
    <rPh sb="2" eb="3">
      <t>メイ</t>
    </rPh>
    <phoneticPr fontId="2"/>
  </si>
  <si>
    <t>利用可能人数</t>
    <rPh sb="0" eb="2">
      <t>リヨウ</t>
    </rPh>
    <rPh sb="2" eb="4">
      <t>カノウ</t>
    </rPh>
    <rPh sb="4" eb="6">
      <t>ニンズウ</t>
    </rPh>
    <phoneticPr fontId="2"/>
  </si>
  <si>
    <t>101会議室</t>
    <rPh sb="3" eb="6">
      <t>カイギシツ</t>
    </rPh>
    <phoneticPr fontId="2"/>
  </si>
  <si>
    <t>102会議室</t>
    <rPh sb="3" eb="6">
      <t>カイギシツ</t>
    </rPh>
    <phoneticPr fontId="2"/>
  </si>
  <si>
    <t>103会議室</t>
    <rPh sb="3" eb="6">
      <t>カイギシツ</t>
    </rPh>
    <phoneticPr fontId="2"/>
  </si>
  <si>
    <t>104会議室</t>
    <rPh sb="3" eb="6">
      <t>カイギシツ</t>
    </rPh>
    <phoneticPr fontId="2"/>
  </si>
  <si>
    <t>105会議室</t>
    <rPh sb="3" eb="6">
      <t>カイギシツ</t>
    </rPh>
    <phoneticPr fontId="2"/>
  </si>
  <si>
    <t>利用開始時間</t>
    <rPh sb="0" eb="2">
      <t>リヨウ</t>
    </rPh>
    <rPh sb="2" eb="4">
      <t>カイシ</t>
    </rPh>
    <rPh sb="4" eb="6">
      <t>ジカン</t>
    </rPh>
    <phoneticPr fontId="2"/>
  </si>
  <si>
    <t>利用終了時間</t>
    <rPh sb="0" eb="2">
      <t>リヨウ</t>
    </rPh>
    <rPh sb="2" eb="4">
      <t>シュウリョウ</t>
    </rPh>
    <rPh sb="4" eb="6">
      <t>ジカン</t>
    </rPh>
    <phoneticPr fontId="2"/>
  </si>
  <si>
    <t>【入力欄】</t>
    <rPh sb="1" eb="4">
      <t>ニュウリョクラン</t>
    </rPh>
    <phoneticPr fontId="4"/>
  </si>
  <si>
    <t>【会議室利用状況】</t>
    <rPh sb="1" eb="4">
      <t>カイギシツ</t>
    </rPh>
    <rPh sb="4" eb="6">
      <t>リヨウ</t>
    </rPh>
    <rPh sb="6" eb="8">
      <t>ジョウキョウ</t>
    </rPh>
    <phoneticPr fontId="4"/>
  </si>
  <si>
    <t>※以降の表は、【入力欄】から自動的に抽出されます。編集しないでください。</t>
    <rPh sb="1" eb="3">
      <t>イコウ</t>
    </rPh>
    <rPh sb="4" eb="5">
      <t>ヒョウ</t>
    </rPh>
    <rPh sb="8" eb="11">
      <t>ニュウリョクラン</t>
    </rPh>
    <rPh sb="14" eb="17">
      <t>ジドウテキ</t>
    </rPh>
    <rPh sb="18" eb="20">
      <t>チュウシュツ</t>
    </rPh>
    <rPh sb="25" eb="27">
      <t>ヘンシュウ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</si>
</sst>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8" x14ac:knownFonts="1"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rgb="FF000000"/>
      <name val="メイリオ"/>
      <family val="3"/>
      <charset val="128"/>
    </font>
    <font>
      <sz val="6"/>
      <name val="メイリオ"/>
      <family val="2"/>
      <charset val="128"/>
    </font>
    <font>
      <sz val="11"/>
      <color rgb="FFFF0000"/>
      <name val="ＭＳ Ｐゴシック"/>
      <family val="2"/>
      <charset val="128"/>
      <scheme val="minor"/>
    </font>
    <font>
      <sz val="14"/>
      <color rgb="FF000000"/>
      <name val="メイリオ"/>
      <family val="3"/>
      <charset val="128"/>
    </font>
    <font>
      <b/>
      <sz val="11"/>
      <color theme="0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D597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85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2" borderId="3" xfId="0" applyFont="1" applyFill="1" applyBorder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1" xfId="0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20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</cellXfs>
  <cellStyles count="1">
    <cellStyle name="標準" xfId="0" builtinId="0"/>
  </cellStyles>
  <dxfs count="5">
    <dxf>
      <font>
        <color auto="1"/>
      </font>
      <fill>
        <patternFill>
          <bgColor rgb="FFD597FF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39994506668294322"/>
        </patternFill>
      </fill>
    </dxf>
    <dxf>
      <font>
        <color auto="1"/>
      </font>
      <fill>
        <patternFill>
          <bgColor rgb="FFFF8585"/>
        </patternFill>
      </fill>
    </dxf>
  </dxfs>
  <tableStyles count="0" defaultTableStyle="TableStyleMedium2" defaultPivotStyle="PivotStyleLight16"/>
  <colors>
    <mruColors>
      <color rgb="FFD597FF"/>
      <color rgb="FFFF8585"/>
      <color rgb="FFCF89FF"/>
      <color rgb="FFC46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3"/>
  <sheetViews>
    <sheetView tabSelected="1" zoomScaleNormal="100" zoomScaleSheetLayoutView="100" workbookViewId="0"/>
  </sheetViews>
  <sheetFormatPr defaultRowHeight="13.5" x14ac:dyDescent="0.15"/>
  <cols>
    <col min="1" max="1" width="10.625" customWidth="1"/>
    <col min="2" max="2" width="13" bestFit="1" customWidth="1"/>
    <col min="3" max="3" width="9" bestFit="1" customWidth="1"/>
    <col min="4" max="4" width="13" bestFit="1" customWidth="1"/>
    <col min="5" max="5" width="10.125" bestFit="1" customWidth="1"/>
    <col min="6" max="6" width="13" bestFit="1" customWidth="1"/>
    <col min="8" max="8" width="10.625" customWidth="1"/>
    <col min="9" max="9" width="13" bestFit="1" customWidth="1"/>
    <col min="11" max="11" width="13" bestFit="1" customWidth="1"/>
    <col min="12" max="12" width="3.625" customWidth="1"/>
    <col min="13" max="13" width="10.625" customWidth="1"/>
    <col min="14" max="14" width="13" bestFit="1" customWidth="1"/>
    <col min="16" max="16" width="13" bestFit="1" customWidth="1"/>
    <col min="17" max="17" width="3.625" customWidth="1"/>
    <col min="18" max="18" width="10.625" customWidth="1"/>
    <col min="19" max="19" width="13" bestFit="1" customWidth="1"/>
    <col min="21" max="21" width="13" bestFit="1" customWidth="1"/>
    <col min="22" max="22" width="3.625" customWidth="1"/>
    <col min="23" max="23" width="10.625" customWidth="1"/>
    <col min="24" max="24" width="13" bestFit="1" customWidth="1"/>
    <col min="26" max="26" width="13" bestFit="1" customWidth="1"/>
    <col min="27" max="27" width="3.625" customWidth="1"/>
    <col min="28" max="28" width="10.625" customWidth="1"/>
    <col min="29" max="29" width="13" bestFit="1" customWidth="1"/>
    <col min="31" max="31" width="13" bestFit="1" customWidth="1"/>
  </cols>
  <sheetData>
    <row r="1" spans="1:31" ht="24.75" x14ac:dyDescent="0.15">
      <c r="A1" s="1" t="s">
        <v>0</v>
      </c>
      <c r="B1" s="1"/>
      <c r="C1" s="1"/>
      <c r="D1" s="1"/>
    </row>
    <row r="2" spans="1:31" ht="22.5" customHeight="1" x14ac:dyDescent="0.15">
      <c r="H2" s="13" t="s">
        <v>13</v>
      </c>
    </row>
    <row r="3" spans="1:31" ht="22.5" customHeight="1" x14ac:dyDescent="0.15">
      <c r="A3" s="14" t="s">
        <v>12</v>
      </c>
      <c r="H3" s="15" t="s">
        <v>14</v>
      </c>
    </row>
    <row r="4" spans="1:31" ht="20.100000000000001" customHeight="1" x14ac:dyDescent="0.15">
      <c r="A4" s="20" t="s">
        <v>1</v>
      </c>
      <c r="B4" s="20" t="s">
        <v>10</v>
      </c>
      <c r="C4" s="20" t="s">
        <v>2</v>
      </c>
      <c r="D4" s="20" t="s">
        <v>11</v>
      </c>
      <c r="E4" s="20" t="s">
        <v>3</v>
      </c>
      <c r="F4" s="20" t="s">
        <v>4</v>
      </c>
      <c r="H4" s="21" t="s">
        <v>3</v>
      </c>
      <c r="I4" s="21" t="s">
        <v>4</v>
      </c>
      <c r="M4" s="16" t="s">
        <v>3</v>
      </c>
      <c r="N4" s="16" t="s">
        <v>4</v>
      </c>
      <c r="R4" s="17" t="s">
        <v>3</v>
      </c>
      <c r="S4" s="17" t="s">
        <v>4</v>
      </c>
      <c r="W4" s="18" t="s">
        <v>3</v>
      </c>
      <c r="X4" s="18" t="s">
        <v>4</v>
      </c>
      <c r="AB4" s="19" t="s">
        <v>3</v>
      </c>
      <c r="AC4" s="19" t="s">
        <v>4</v>
      </c>
    </row>
    <row r="5" spans="1:31" ht="20.100000000000001" customHeight="1" x14ac:dyDescent="0.15">
      <c r="A5" s="12">
        <v>41396</v>
      </c>
      <c r="B5" s="9">
        <v>0.58333333333333337</v>
      </c>
      <c r="C5" s="9">
        <v>8.3333333333333329E-2</v>
      </c>
      <c r="D5" s="10">
        <f t="shared" ref="D5:D23" si="0">B5+C5</f>
        <v>0.66666666666666674</v>
      </c>
      <c r="E5" s="8" t="s">
        <v>5</v>
      </c>
      <c r="F5" s="11">
        <f>VLOOKUP(E5,会議室情報!$A$2:$B$6,2)</f>
        <v>20</v>
      </c>
      <c r="H5" s="8" t="s">
        <v>5</v>
      </c>
      <c r="I5" s="11">
        <f>VLOOKUP(H5,会議室情報!$A$2:$B$6,2)</f>
        <v>20</v>
      </c>
      <c r="M5" s="8" t="s">
        <v>6</v>
      </c>
      <c r="N5" s="11">
        <f>VLOOKUP(M5,会議室情報!$A$2:$B$6,2)</f>
        <v>10</v>
      </c>
      <c r="R5" s="8" t="s">
        <v>7</v>
      </c>
      <c r="S5" s="11">
        <f>VLOOKUP(R5,会議室情報!$A$2:$B$6,2)</f>
        <v>10</v>
      </c>
      <c r="W5" s="8" t="s">
        <v>8</v>
      </c>
      <c r="X5" s="11">
        <f>VLOOKUP(W5,会議室情報!$A$2:$B$6,2)</f>
        <v>6</v>
      </c>
      <c r="AB5" s="8" t="s">
        <v>9</v>
      </c>
      <c r="AC5" s="11">
        <f>VLOOKUP(AB5,会議室情報!$A$2:$B$6,2)</f>
        <v>6</v>
      </c>
    </row>
    <row r="6" spans="1:31" ht="20.100000000000001" customHeight="1" x14ac:dyDescent="0.15">
      <c r="A6" s="12">
        <v>41398</v>
      </c>
      <c r="B6" s="9">
        <v>0.58333333333333337</v>
      </c>
      <c r="C6" s="9">
        <v>4.1666666666666664E-2</v>
      </c>
      <c r="D6" s="10">
        <f t="shared" si="0"/>
        <v>0.625</v>
      </c>
      <c r="E6" s="8" t="s">
        <v>5</v>
      </c>
      <c r="F6" s="11">
        <f>VLOOKUP(E6,会議室情報!$A$2:$B$6,2)</f>
        <v>20</v>
      </c>
    </row>
    <row r="7" spans="1:31" ht="20.100000000000001" customHeight="1" x14ac:dyDescent="0.15">
      <c r="A7" s="12">
        <v>41398</v>
      </c>
      <c r="B7" s="9">
        <v>0.625</v>
      </c>
      <c r="C7" s="9">
        <v>0.10416666666666666</v>
      </c>
      <c r="D7" s="10">
        <f t="shared" si="0"/>
        <v>0.72916666666666663</v>
      </c>
      <c r="E7" s="8" t="s">
        <v>6</v>
      </c>
      <c r="F7" s="11">
        <f>VLOOKUP(E7,会議室情報!$A$2:$B$6,2)</f>
        <v>10</v>
      </c>
      <c r="H7" s="21" t="s">
        <v>1</v>
      </c>
      <c r="I7" s="21" t="s">
        <v>10</v>
      </c>
      <c r="J7" s="21" t="s">
        <v>2</v>
      </c>
      <c r="K7" s="21" t="s">
        <v>11</v>
      </c>
      <c r="M7" s="16" t="s">
        <v>1</v>
      </c>
      <c r="N7" s="16" t="s">
        <v>10</v>
      </c>
      <c r="O7" s="16" t="s">
        <v>2</v>
      </c>
      <c r="P7" s="16" t="s">
        <v>11</v>
      </c>
      <c r="R7" s="17" t="s">
        <v>1</v>
      </c>
      <c r="S7" s="17" t="s">
        <v>10</v>
      </c>
      <c r="T7" s="17" t="s">
        <v>2</v>
      </c>
      <c r="U7" s="17" t="s">
        <v>11</v>
      </c>
      <c r="W7" s="18" t="s">
        <v>1</v>
      </c>
      <c r="X7" s="18" t="s">
        <v>10</v>
      </c>
      <c r="Y7" s="18" t="s">
        <v>2</v>
      </c>
      <c r="Z7" s="18" t="s">
        <v>11</v>
      </c>
      <c r="AB7" s="19" t="s">
        <v>1</v>
      </c>
      <c r="AC7" s="19" t="s">
        <v>10</v>
      </c>
      <c r="AD7" s="19" t="s">
        <v>2</v>
      </c>
      <c r="AE7" s="19" t="s">
        <v>11</v>
      </c>
    </row>
    <row r="8" spans="1:31" ht="20.100000000000001" customHeight="1" x14ac:dyDescent="0.15">
      <c r="A8" s="12">
        <v>41399</v>
      </c>
      <c r="B8" s="9">
        <v>0.625</v>
      </c>
      <c r="C8" s="9">
        <v>0.10416666666666666</v>
      </c>
      <c r="D8" s="10">
        <f t="shared" si="0"/>
        <v>0.72916666666666663</v>
      </c>
      <c r="E8" s="8" t="s">
        <v>8</v>
      </c>
      <c r="F8" s="11">
        <f>VLOOKUP(E8,会議室情報!$A$2:$B$6,2)</f>
        <v>6</v>
      </c>
      <c r="H8" s="12">
        <f t="shared" ref="H8:H25" si="1">IF(COUNTIF($E$5:$E$43,$H$5)&gt;=ROW(H8)-7,INDEX(A$5:A$43,LARGE(INDEX(($E$5:$E$43=$H$5)*ROW($E$5:$E$43),),COUNTIF($E$5:$E$43,$H$5)-ROW(H8)+7+1)-4),"")</f>
        <v>41396</v>
      </c>
      <c r="I8" s="9">
        <f t="shared" ref="I8:I25" si="2">IF(COUNTIF($E$5:$E$43,$H$5)&gt;=ROW(I8)-7,INDEX(B$5:B$43,LARGE(INDEX(($E$5:$E$43=$H$5)*ROW($E$5:$E$43),),COUNTIF($E$5:$E$43,$H$5)-ROW(I8)+7+1)-4),"")</f>
        <v>0.58333333333333337</v>
      </c>
      <c r="J8" s="9">
        <f t="shared" ref="J8:J25" si="3">IF(COUNTIF($E$5:$E$43,$H$5)&gt;=ROW(J8)-7,INDEX(C$5:C$43,LARGE(INDEX(($E$5:$E$43=$H$5)*ROW($E$5:$E$43),),COUNTIF($E$5:$E$43,$H$5)-ROW(J8)+7+1)-4),"")</f>
        <v>8.3333333333333329E-2</v>
      </c>
      <c r="K8" s="10">
        <f t="shared" ref="K8:K25" si="4">IF(COUNTIF($E$5:$E$43,$H$5)&gt;=ROW(K8)-7,INDEX(D$5:D$43,LARGE(INDEX(($E$5:$E$43=$H$5)*ROW($E$5:$E$43),),COUNTIF($E$5:$E$43,$H$5)-ROW(K8)+7+1)-4),"")</f>
        <v>0.66666666666666674</v>
      </c>
      <c r="M8" s="12">
        <f t="shared" ref="M8:M25" si="5">IF(COUNTIF($E$5:$E$43,$M$5)&gt;=ROW(M8)-7,INDEX(A$5:A$43,LARGE(INDEX(($E$5:$E$43=$M$5)*ROW($E$5:$E$43),),COUNTIF($E$5:$E$43,$M$5)-ROW(M8)+7+1)-4),"")</f>
        <v>41398</v>
      </c>
      <c r="N8" s="9">
        <f t="shared" ref="N8:N25" si="6">IF(COUNTIF($E$5:$E$43,$M$5)&gt;=ROW(N8)-7,INDEX(B$5:B$43,LARGE(INDEX(($E$5:$E$43=$M$5)*ROW($E$5:$E$43),),COUNTIF($E$5:$E$43,$M$5)-ROW(N8)+7+1)-4),"")</f>
        <v>0.625</v>
      </c>
      <c r="O8" s="9">
        <f t="shared" ref="O8:O25" si="7">IF(COUNTIF($E$5:$E$43,$M$5)&gt;=ROW(O8)-7,INDEX(C$5:C$43,LARGE(INDEX(($E$5:$E$43=$M$5)*ROW($E$5:$E$43),),COUNTIF($E$5:$E$43,$M$5)-ROW(O8)+7+1)-4),"")</f>
        <v>0.10416666666666666</v>
      </c>
      <c r="P8" s="10">
        <f t="shared" ref="P8:P25" si="8">IF(COUNTIF($E$5:$E$43,$M$5)&gt;=ROW(P8)-7,INDEX(D$5:D$43,LARGE(INDEX(($E$5:$E$43=$M$5)*ROW($E$5:$E$43),),COUNTIF($E$5:$E$43,$M$5)-ROW(P8)+7+1)-4),"")</f>
        <v>0.72916666666666663</v>
      </c>
      <c r="R8" s="12">
        <f t="shared" ref="R8:R25" si="9">IF(COUNTIF($E$5:$E$43,$R$5)&gt;=ROW(R8)-7,INDEX(A$5:A$43,LARGE(INDEX(($E$5:$E$43=$R$5)*ROW($E$5:$E$43),),COUNTIF($E$5:$E$43,$R$5)-ROW(R8)+7+1)-4),"")</f>
        <v>41402</v>
      </c>
      <c r="S8" s="9">
        <f t="shared" ref="S8:S25" si="10">IF(COUNTIF($E$5:$E$43,$R$5)&gt;=ROW(S8)-7,INDEX(B$5:B$43,LARGE(INDEX(($E$5:$E$43=$R$5)*ROW($E$5:$E$43),),COUNTIF($E$5:$E$43,$R$5)-ROW(S8)+7+1)-4),"")</f>
        <v>0.66666666666666663</v>
      </c>
      <c r="T8" s="9">
        <f t="shared" ref="T8:T25" si="11">IF(COUNTIF($E$5:$E$43,$R$5)&gt;=ROW(T8)-7,INDEX(C$5:C$43,LARGE(INDEX(($E$5:$E$43=$R$5)*ROW($E$5:$E$43),),COUNTIF($E$5:$E$43,$R$5)-ROW(T8)+7+1)-4),"")</f>
        <v>0.10416666666666666</v>
      </c>
      <c r="U8" s="10">
        <f t="shared" ref="U8:U25" si="12">IF(COUNTIF($E$5:$E$43,$R$5)&gt;=ROW(U8)-7,INDEX(D$5:D$43,LARGE(INDEX(($E$5:$E$43=$R$5)*ROW($E$5:$E$43),),COUNTIF($E$5:$E$43,$R$5)-ROW(U8)+7+1)-4),"")</f>
        <v>0.77083333333333326</v>
      </c>
      <c r="W8" s="12">
        <f t="shared" ref="W8:W25" si="13">IF(COUNTIF($E$5:$E$43,$W$5)&gt;=ROW(W8)-7,INDEX(A$5:A$43,LARGE(INDEX(($E$5:$E$43=$W$5)*ROW($E$5:$E$43),),COUNTIF($E$5:$E$43,$W$5)-ROW(W8)+7+1)-4),"")</f>
        <v>41399</v>
      </c>
      <c r="X8" s="9">
        <f t="shared" ref="X8:X25" si="14">IF(COUNTIF($E$5:$E$43,$W$5)&gt;=ROW(X8)-7,INDEX(B$5:B$43,LARGE(INDEX(($E$5:$E$43=$W$5)*ROW($E$5:$E$43),),COUNTIF($E$5:$E$43,$W$5)-ROW(X8)+7+1)-4),"")</f>
        <v>0.625</v>
      </c>
      <c r="Y8" s="9">
        <f t="shared" ref="Y8:Y25" si="15">IF(COUNTIF($E$5:$E$43,$W$5)&gt;=ROW(Y8)-7,INDEX(C$5:C$43,LARGE(INDEX(($E$5:$E$43=$W$5)*ROW($E$5:$E$43),),COUNTIF($E$5:$E$43,$W$5)-ROW(Y8)+7+1)-4),"")</f>
        <v>0.10416666666666666</v>
      </c>
      <c r="Z8" s="10">
        <f t="shared" ref="Z8:Z25" si="16">IF(COUNTIF($E$5:$E$43,$W$5)&gt;=ROW(Z8)-7,INDEX(D$5:D$43,LARGE(INDEX(($E$5:$E$43=$W$5)*ROW($E$5:$E$43),),COUNTIF($E$5:$E$43,$W$5)-ROW(Z8)+7+1)-4),"")</f>
        <v>0.72916666666666663</v>
      </c>
      <c r="AB8" s="12">
        <f t="shared" ref="AB8:AB25" si="17">IF(COUNTIF($E$5:$E$43,$AB$5)&gt;=ROW(AB8)-7,INDEX(A$5:A$43,LARGE(INDEX(($E$5:$E$43=$AB$5)*ROW($E$5:$E$43),),COUNTIF($E$5:$E$43,$AB$5)-ROW(AB8)+7+1)-4),"")</f>
        <v>41403</v>
      </c>
      <c r="AC8" s="9">
        <f t="shared" ref="AC8:AC25" si="18">IF(COUNTIF($E$5:$E$43,$AB$5)&gt;=ROW(AC8)-7,INDEX(B$5:B$43,LARGE(INDEX(($E$5:$E$43=$AB$5)*ROW($E$5:$E$43),),COUNTIF($E$5:$E$43,$AB$5)-ROW(AC8)+7+1)-4),"")</f>
        <v>0.45833333333333331</v>
      </c>
      <c r="AD8" s="9">
        <f t="shared" ref="AD8:AD25" si="19">IF(COUNTIF($E$5:$E$43,$AB$5)&gt;=ROW(AD8)-7,INDEX(C$5:C$43,LARGE(INDEX(($E$5:$E$43=$AB$5)*ROW($E$5:$E$43),),COUNTIF($E$5:$E$43,$AB$5)-ROW(AD8)+7+1)-4),"")</f>
        <v>2.0833333333333332E-2</v>
      </c>
      <c r="AE8" s="10">
        <f t="shared" ref="AE8:AE25" si="20">IF(COUNTIF($E$5:$E$43,$AB$5)&gt;=ROW(AE8)-7,INDEX(D$5:D$43,LARGE(INDEX(($E$5:$E$43=$AB$5)*ROW($E$5:$E$43),),COUNTIF($E$5:$E$43,$AB$5)-ROW(AE8)+7+1)-4),"")</f>
        <v>0.47916666666666663</v>
      </c>
    </row>
    <row r="9" spans="1:31" ht="20.100000000000001" customHeight="1" x14ac:dyDescent="0.15">
      <c r="A9" s="12">
        <v>41399</v>
      </c>
      <c r="B9" s="9">
        <v>0.6875</v>
      </c>
      <c r="C9" s="9">
        <v>2.0833333333333332E-2</v>
      </c>
      <c r="D9" s="10">
        <f t="shared" si="0"/>
        <v>0.70833333333333337</v>
      </c>
      <c r="E9" s="8" t="s">
        <v>6</v>
      </c>
      <c r="F9" s="11">
        <f>VLOOKUP(E9,会議室情報!$A$2:$B$6,2)</f>
        <v>10</v>
      </c>
      <c r="H9" s="12">
        <f t="shared" si="1"/>
        <v>41398</v>
      </c>
      <c r="I9" s="9">
        <f t="shared" si="2"/>
        <v>0.58333333333333337</v>
      </c>
      <c r="J9" s="9">
        <f t="shared" si="3"/>
        <v>4.1666666666666664E-2</v>
      </c>
      <c r="K9" s="10">
        <f t="shared" si="4"/>
        <v>0.625</v>
      </c>
      <c r="M9" s="12">
        <f t="shared" si="5"/>
        <v>41399</v>
      </c>
      <c r="N9" s="9">
        <f t="shared" si="6"/>
        <v>0.6875</v>
      </c>
      <c r="O9" s="9">
        <f t="shared" si="7"/>
        <v>2.0833333333333332E-2</v>
      </c>
      <c r="P9" s="10">
        <f t="shared" si="8"/>
        <v>0.70833333333333337</v>
      </c>
      <c r="R9" s="12">
        <f t="shared" si="9"/>
        <v>41423</v>
      </c>
      <c r="S9" s="9">
        <f t="shared" si="10"/>
        <v>0.54166666666666663</v>
      </c>
      <c r="T9" s="9">
        <f t="shared" si="11"/>
        <v>6.25E-2</v>
      </c>
      <c r="U9" s="10">
        <f t="shared" si="12"/>
        <v>0.60416666666666663</v>
      </c>
      <c r="W9" s="12">
        <f t="shared" si="13"/>
        <v>41418</v>
      </c>
      <c r="X9" s="9">
        <f t="shared" si="14"/>
        <v>0.625</v>
      </c>
      <c r="Y9" s="9">
        <f t="shared" si="15"/>
        <v>0.125</v>
      </c>
      <c r="Z9" s="10">
        <f t="shared" si="16"/>
        <v>0.75</v>
      </c>
      <c r="AB9" s="12">
        <f t="shared" si="17"/>
        <v>41420</v>
      </c>
      <c r="AC9" s="9">
        <f t="shared" si="18"/>
        <v>0.58333333333333337</v>
      </c>
      <c r="AD9" s="9">
        <f t="shared" si="19"/>
        <v>2.0833333333333332E-2</v>
      </c>
      <c r="AE9" s="10">
        <f t="shared" si="20"/>
        <v>0.60416666666666674</v>
      </c>
    </row>
    <row r="10" spans="1:31" ht="20.100000000000001" customHeight="1" x14ac:dyDescent="0.15">
      <c r="A10" s="12">
        <v>41402</v>
      </c>
      <c r="B10" s="9">
        <v>0.66666666666666663</v>
      </c>
      <c r="C10" s="9">
        <v>0.10416666666666666</v>
      </c>
      <c r="D10" s="10">
        <f t="shared" si="0"/>
        <v>0.77083333333333326</v>
      </c>
      <c r="E10" s="8" t="s">
        <v>7</v>
      </c>
      <c r="F10" s="11">
        <f>VLOOKUP(E10,会議室情報!$A$2:$B$6,2)</f>
        <v>10</v>
      </c>
      <c r="H10" s="12">
        <f t="shared" si="1"/>
        <v>41405</v>
      </c>
      <c r="I10" s="9">
        <f t="shared" si="2"/>
        <v>0.41666666666666669</v>
      </c>
      <c r="J10" s="9">
        <f t="shared" si="3"/>
        <v>2.0833333333333332E-2</v>
      </c>
      <c r="K10" s="10">
        <f t="shared" si="4"/>
        <v>0.4375</v>
      </c>
      <c r="M10" s="12">
        <f t="shared" si="5"/>
        <v>41405</v>
      </c>
      <c r="N10" s="9">
        <f t="shared" si="6"/>
        <v>0.58333333333333337</v>
      </c>
      <c r="O10" s="9">
        <f t="shared" si="7"/>
        <v>0.125</v>
      </c>
      <c r="P10" s="10">
        <f t="shared" si="8"/>
        <v>0.70833333333333337</v>
      </c>
      <c r="R10" s="12" t="str">
        <f t="shared" si="9"/>
        <v/>
      </c>
      <c r="S10" s="9" t="str">
        <f t="shared" si="10"/>
        <v/>
      </c>
      <c r="T10" s="9" t="str">
        <f t="shared" si="11"/>
        <v/>
      </c>
      <c r="U10" s="10" t="str">
        <f t="shared" si="12"/>
        <v/>
      </c>
      <c r="W10" s="12" t="str">
        <f t="shared" si="13"/>
        <v/>
      </c>
      <c r="X10" s="9" t="str">
        <f t="shared" si="14"/>
        <v/>
      </c>
      <c r="Y10" s="9" t="str">
        <f t="shared" si="15"/>
        <v/>
      </c>
      <c r="Z10" s="10" t="str">
        <f t="shared" si="16"/>
        <v/>
      </c>
      <c r="AB10" s="12">
        <f t="shared" si="17"/>
        <v>41421</v>
      </c>
      <c r="AC10" s="9">
        <f t="shared" si="18"/>
        <v>0.64583333333333337</v>
      </c>
      <c r="AD10" s="9">
        <f t="shared" si="19"/>
        <v>0.10416666666666666</v>
      </c>
      <c r="AE10" s="10">
        <f t="shared" si="20"/>
        <v>0.75</v>
      </c>
    </row>
    <row r="11" spans="1:31" ht="20.100000000000001" customHeight="1" x14ac:dyDescent="0.15">
      <c r="A11" s="12">
        <v>41403</v>
      </c>
      <c r="B11" s="9">
        <v>0.45833333333333331</v>
      </c>
      <c r="C11" s="9">
        <v>2.0833333333333332E-2</v>
      </c>
      <c r="D11" s="10">
        <f t="shared" si="0"/>
        <v>0.47916666666666663</v>
      </c>
      <c r="E11" s="8" t="s">
        <v>9</v>
      </c>
      <c r="F11" s="11">
        <f>VLOOKUP(E11,会議室情報!$A$2:$B$6,2)</f>
        <v>6</v>
      </c>
      <c r="H11" s="12">
        <f t="shared" si="1"/>
        <v>41406</v>
      </c>
      <c r="I11" s="9">
        <f t="shared" si="2"/>
        <v>0.45833333333333331</v>
      </c>
      <c r="J11" s="9">
        <f t="shared" si="3"/>
        <v>4.1666666666666664E-2</v>
      </c>
      <c r="K11" s="10">
        <f t="shared" si="4"/>
        <v>0.5</v>
      </c>
      <c r="M11" s="12">
        <f t="shared" si="5"/>
        <v>41408</v>
      </c>
      <c r="N11" s="9">
        <f t="shared" si="6"/>
        <v>0.4375</v>
      </c>
      <c r="O11" s="9">
        <f t="shared" si="7"/>
        <v>0.10416666666666666</v>
      </c>
      <c r="P11" s="10">
        <f t="shared" si="8"/>
        <v>0.54166666666666663</v>
      </c>
      <c r="R11" s="12" t="str">
        <f t="shared" si="9"/>
        <v/>
      </c>
      <c r="S11" s="9" t="str">
        <f t="shared" si="10"/>
        <v/>
      </c>
      <c r="T11" s="9" t="str">
        <f t="shared" si="11"/>
        <v/>
      </c>
      <c r="U11" s="10" t="str">
        <f t="shared" si="12"/>
        <v/>
      </c>
      <c r="W11" s="12" t="str">
        <f t="shared" si="13"/>
        <v/>
      </c>
      <c r="X11" s="9" t="str">
        <f t="shared" si="14"/>
        <v/>
      </c>
      <c r="Y11" s="9" t="str">
        <f t="shared" si="15"/>
        <v/>
      </c>
      <c r="Z11" s="10" t="str">
        <f t="shared" si="16"/>
        <v/>
      </c>
      <c r="AB11" s="12">
        <f t="shared" si="17"/>
        <v>41422</v>
      </c>
      <c r="AC11" s="9">
        <f t="shared" si="18"/>
        <v>0.64583333333333337</v>
      </c>
      <c r="AD11" s="9">
        <f t="shared" si="19"/>
        <v>8.3333333333333329E-2</v>
      </c>
      <c r="AE11" s="10">
        <f t="shared" si="20"/>
        <v>0.72916666666666674</v>
      </c>
    </row>
    <row r="12" spans="1:31" ht="20.100000000000001" customHeight="1" x14ac:dyDescent="0.15">
      <c r="A12" s="12">
        <v>41405</v>
      </c>
      <c r="B12" s="9">
        <v>0.41666666666666669</v>
      </c>
      <c r="C12" s="9">
        <v>2.0833333333333332E-2</v>
      </c>
      <c r="D12" s="10">
        <f t="shared" si="0"/>
        <v>0.4375</v>
      </c>
      <c r="E12" s="8" t="s">
        <v>5</v>
      </c>
      <c r="F12" s="11">
        <f>VLOOKUP(E12,会議室情報!$A$2:$B$6,2)</f>
        <v>20</v>
      </c>
      <c r="H12" s="12">
        <f t="shared" si="1"/>
        <v>41410</v>
      </c>
      <c r="I12" s="9">
        <f t="shared" si="2"/>
        <v>0.375</v>
      </c>
      <c r="J12" s="9">
        <f t="shared" si="3"/>
        <v>0.125</v>
      </c>
      <c r="K12" s="10">
        <f t="shared" si="4"/>
        <v>0.5</v>
      </c>
      <c r="M12" s="12" t="str">
        <f t="shared" si="5"/>
        <v/>
      </c>
      <c r="N12" s="9" t="str">
        <f t="shared" si="6"/>
        <v/>
      </c>
      <c r="O12" s="9" t="str">
        <f t="shared" si="7"/>
        <v/>
      </c>
      <c r="P12" s="10" t="str">
        <f t="shared" si="8"/>
        <v/>
      </c>
      <c r="R12" s="12" t="str">
        <f t="shared" si="9"/>
        <v/>
      </c>
      <c r="S12" s="9" t="str">
        <f t="shared" si="10"/>
        <v/>
      </c>
      <c r="T12" s="9" t="str">
        <f t="shared" si="11"/>
        <v/>
      </c>
      <c r="U12" s="10" t="str">
        <f t="shared" si="12"/>
        <v/>
      </c>
      <c r="W12" s="12" t="str">
        <f t="shared" si="13"/>
        <v/>
      </c>
      <c r="X12" s="9" t="str">
        <f t="shared" si="14"/>
        <v/>
      </c>
      <c r="Y12" s="9" t="str">
        <f t="shared" si="15"/>
        <v/>
      </c>
      <c r="Z12" s="10" t="str">
        <f t="shared" si="16"/>
        <v/>
      </c>
      <c r="AB12" s="12">
        <f t="shared" si="17"/>
        <v>41423</v>
      </c>
      <c r="AC12" s="9">
        <f t="shared" si="18"/>
        <v>0.5625</v>
      </c>
      <c r="AD12" s="9">
        <f t="shared" si="19"/>
        <v>0.125</v>
      </c>
      <c r="AE12" s="10">
        <f t="shared" si="20"/>
        <v>0.6875</v>
      </c>
    </row>
    <row r="13" spans="1:31" ht="20.100000000000001" customHeight="1" x14ac:dyDescent="0.15">
      <c r="A13" s="12">
        <v>41405</v>
      </c>
      <c r="B13" s="9">
        <v>0.58333333333333337</v>
      </c>
      <c r="C13" s="9">
        <v>0.125</v>
      </c>
      <c r="D13" s="10">
        <f t="shared" si="0"/>
        <v>0.70833333333333337</v>
      </c>
      <c r="E13" s="8" t="s">
        <v>6</v>
      </c>
      <c r="F13" s="11">
        <f>VLOOKUP(E13,会議室情報!$A$2:$B$6,2)</f>
        <v>10</v>
      </c>
      <c r="H13" s="12">
        <f t="shared" si="1"/>
        <v>41416</v>
      </c>
      <c r="I13" s="9">
        <f t="shared" si="2"/>
        <v>0.64583333333333337</v>
      </c>
      <c r="J13" s="9">
        <f t="shared" si="3"/>
        <v>0.10416666666666666</v>
      </c>
      <c r="K13" s="10">
        <f t="shared" si="4"/>
        <v>0.75</v>
      </c>
      <c r="M13" s="12" t="str">
        <f t="shared" si="5"/>
        <v/>
      </c>
      <c r="N13" s="9" t="str">
        <f t="shared" si="6"/>
        <v/>
      </c>
      <c r="O13" s="9" t="str">
        <f t="shared" si="7"/>
        <v/>
      </c>
      <c r="P13" s="10" t="str">
        <f t="shared" si="8"/>
        <v/>
      </c>
      <c r="R13" s="12" t="str">
        <f t="shared" si="9"/>
        <v/>
      </c>
      <c r="S13" s="9" t="str">
        <f t="shared" si="10"/>
        <v/>
      </c>
      <c r="T13" s="9" t="str">
        <f t="shared" si="11"/>
        <v/>
      </c>
      <c r="U13" s="10" t="str">
        <f t="shared" si="12"/>
        <v/>
      </c>
      <c r="W13" s="12" t="str">
        <f t="shared" si="13"/>
        <v/>
      </c>
      <c r="X13" s="9" t="str">
        <f t="shared" si="14"/>
        <v/>
      </c>
      <c r="Y13" s="9" t="str">
        <f t="shared" si="15"/>
        <v/>
      </c>
      <c r="Z13" s="10" t="str">
        <f t="shared" si="16"/>
        <v/>
      </c>
      <c r="AB13" s="12">
        <f t="shared" si="17"/>
        <v>41425</v>
      </c>
      <c r="AC13" s="9">
        <f t="shared" si="18"/>
        <v>0.52083333333333337</v>
      </c>
      <c r="AD13" s="9">
        <f t="shared" si="19"/>
        <v>6.25E-2</v>
      </c>
      <c r="AE13" s="10">
        <f t="shared" si="20"/>
        <v>0.58333333333333337</v>
      </c>
    </row>
    <row r="14" spans="1:31" ht="20.100000000000001" customHeight="1" x14ac:dyDescent="0.15">
      <c r="A14" s="12">
        <v>41406</v>
      </c>
      <c r="B14" s="9">
        <v>0.45833333333333331</v>
      </c>
      <c r="C14" s="9">
        <v>4.1666666666666664E-2</v>
      </c>
      <c r="D14" s="10">
        <f t="shared" si="0"/>
        <v>0.5</v>
      </c>
      <c r="E14" s="8" t="s">
        <v>5</v>
      </c>
      <c r="F14" s="11">
        <f>VLOOKUP(E14,会議室情報!$A$2:$B$6,2)</f>
        <v>20</v>
      </c>
      <c r="H14" s="12">
        <f t="shared" si="1"/>
        <v>41420</v>
      </c>
      <c r="I14" s="9">
        <f t="shared" si="2"/>
        <v>0.66666666666666663</v>
      </c>
      <c r="J14" s="9">
        <f t="shared" si="3"/>
        <v>2.0833333333333332E-2</v>
      </c>
      <c r="K14" s="10">
        <f t="shared" si="4"/>
        <v>0.6875</v>
      </c>
      <c r="M14" s="12" t="str">
        <f t="shared" si="5"/>
        <v/>
      </c>
      <c r="N14" s="9" t="str">
        <f t="shared" si="6"/>
        <v/>
      </c>
      <c r="O14" s="9" t="str">
        <f t="shared" si="7"/>
        <v/>
      </c>
      <c r="P14" s="10" t="str">
        <f t="shared" si="8"/>
        <v/>
      </c>
      <c r="R14" s="12" t="str">
        <f t="shared" si="9"/>
        <v/>
      </c>
      <c r="S14" s="9" t="str">
        <f t="shared" si="10"/>
        <v/>
      </c>
      <c r="T14" s="9" t="str">
        <f t="shared" si="11"/>
        <v/>
      </c>
      <c r="U14" s="10" t="str">
        <f t="shared" si="12"/>
        <v/>
      </c>
      <c r="W14" s="12" t="str">
        <f t="shared" si="13"/>
        <v/>
      </c>
      <c r="X14" s="9" t="str">
        <f t="shared" si="14"/>
        <v/>
      </c>
      <c r="Y14" s="9" t="str">
        <f t="shared" si="15"/>
        <v/>
      </c>
      <c r="Z14" s="10" t="str">
        <f t="shared" si="16"/>
        <v/>
      </c>
      <c r="AB14" s="12" t="str">
        <f t="shared" si="17"/>
        <v/>
      </c>
      <c r="AC14" s="9" t="str">
        <f t="shared" si="18"/>
        <v/>
      </c>
      <c r="AD14" s="9" t="str">
        <f t="shared" si="19"/>
        <v/>
      </c>
      <c r="AE14" s="10" t="str">
        <f t="shared" si="20"/>
        <v/>
      </c>
    </row>
    <row r="15" spans="1:31" ht="20.100000000000001" customHeight="1" x14ac:dyDescent="0.15">
      <c r="A15" s="12">
        <v>41408</v>
      </c>
      <c r="B15" s="9">
        <v>0.4375</v>
      </c>
      <c r="C15" s="9">
        <v>0.10416666666666666</v>
      </c>
      <c r="D15" s="10">
        <f t="shared" si="0"/>
        <v>0.54166666666666663</v>
      </c>
      <c r="E15" s="8" t="s">
        <v>6</v>
      </c>
      <c r="F15" s="11">
        <f>VLOOKUP(E15,会議室情報!$A$2:$B$6,2)</f>
        <v>10</v>
      </c>
      <c r="H15" s="12" t="str">
        <f t="shared" si="1"/>
        <v/>
      </c>
      <c r="I15" s="9" t="str">
        <f t="shared" si="2"/>
        <v/>
      </c>
      <c r="J15" s="9" t="str">
        <f t="shared" si="3"/>
        <v/>
      </c>
      <c r="K15" s="10" t="str">
        <f t="shared" si="4"/>
        <v/>
      </c>
      <c r="M15" s="12" t="str">
        <f t="shared" si="5"/>
        <v/>
      </c>
      <c r="N15" s="9" t="str">
        <f t="shared" si="6"/>
        <v/>
      </c>
      <c r="O15" s="9" t="str">
        <f t="shared" si="7"/>
        <v/>
      </c>
      <c r="P15" s="10" t="str">
        <f t="shared" si="8"/>
        <v/>
      </c>
      <c r="R15" s="12" t="str">
        <f t="shared" si="9"/>
        <v/>
      </c>
      <c r="S15" s="9" t="str">
        <f t="shared" si="10"/>
        <v/>
      </c>
      <c r="T15" s="9" t="str">
        <f t="shared" si="11"/>
        <v/>
      </c>
      <c r="U15" s="10" t="str">
        <f t="shared" si="12"/>
        <v/>
      </c>
      <c r="W15" s="12" t="str">
        <f t="shared" si="13"/>
        <v/>
      </c>
      <c r="X15" s="9" t="str">
        <f t="shared" si="14"/>
        <v/>
      </c>
      <c r="Y15" s="9" t="str">
        <f t="shared" si="15"/>
        <v/>
      </c>
      <c r="Z15" s="10" t="str">
        <f t="shared" si="16"/>
        <v/>
      </c>
      <c r="AB15" s="12" t="str">
        <f t="shared" si="17"/>
        <v/>
      </c>
      <c r="AC15" s="9" t="str">
        <f t="shared" si="18"/>
        <v/>
      </c>
      <c r="AD15" s="9" t="str">
        <f t="shared" si="19"/>
        <v/>
      </c>
      <c r="AE15" s="10" t="str">
        <f t="shared" si="20"/>
        <v/>
      </c>
    </row>
    <row r="16" spans="1:31" ht="20.100000000000001" customHeight="1" x14ac:dyDescent="0.15">
      <c r="A16" s="12">
        <v>41410</v>
      </c>
      <c r="B16" s="9">
        <v>0.375</v>
      </c>
      <c r="C16" s="9">
        <v>0.125</v>
      </c>
      <c r="D16" s="10">
        <f t="shared" si="0"/>
        <v>0.5</v>
      </c>
      <c r="E16" s="8" t="s">
        <v>5</v>
      </c>
      <c r="F16" s="11">
        <f>VLOOKUP(E16,会議室情報!$A$2:$B$6,2)</f>
        <v>20</v>
      </c>
      <c r="H16" s="12" t="str">
        <f t="shared" si="1"/>
        <v/>
      </c>
      <c r="I16" s="9" t="str">
        <f t="shared" si="2"/>
        <v/>
      </c>
      <c r="J16" s="9" t="str">
        <f t="shared" si="3"/>
        <v/>
      </c>
      <c r="K16" s="10" t="str">
        <f t="shared" si="4"/>
        <v/>
      </c>
      <c r="M16" s="12" t="str">
        <f t="shared" si="5"/>
        <v/>
      </c>
      <c r="N16" s="9" t="str">
        <f t="shared" si="6"/>
        <v/>
      </c>
      <c r="O16" s="9" t="str">
        <f t="shared" si="7"/>
        <v/>
      </c>
      <c r="P16" s="10" t="str">
        <f t="shared" si="8"/>
        <v/>
      </c>
      <c r="R16" s="12" t="str">
        <f t="shared" si="9"/>
        <v/>
      </c>
      <c r="S16" s="9" t="str">
        <f t="shared" si="10"/>
        <v/>
      </c>
      <c r="T16" s="9" t="str">
        <f t="shared" si="11"/>
        <v/>
      </c>
      <c r="U16" s="10" t="str">
        <f t="shared" si="12"/>
        <v/>
      </c>
      <c r="W16" s="12" t="str">
        <f t="shared" si="13"/>
        <v/>
      </c>
      <c r="X16" s="9" t="str">
        <f t="shared" si="14"/>
        <v/>
      </c>
      <c r="Y16" s="9" t="str">
        <f t="shared" si="15"/>
        <v/>
      </c>
      <c r="Z16" s="10" t="str">
        <f t="shared" si="16"/>
        <v/>
      </c>
      <c r="AB16" s="12" t="str">
        <f t="shared" si="17"/>
        <v/>
      </c>
      <c r="AC16" s="9" t="str">
        <f t="shared" si="18"/>
        <v/>
      </c>
      <c r="AD16" s="9" t="str">
        <f t="shared" si="19"/>
        <v/>
      </c>
      <c r="AE16" s="10" t="str">
        <f t="shared" si="20"/>
        <v/>
      </c>
    </row>
    <row r="17" spans="1:31" ht="20.100000000000001" customHeight="1" x14ac:dyDescent="0.15">
      <c r="A17" s="12">
        <v>41416</v>
      </c>
      <c r="B17" s="9">
        <v>0.64583333333333337</v>
      </c>
      <c r="C17" s="9">
        <v>0.10416666666666666</v>
      </c>
      <c r="D17" s="10">
        <f t="shared" si="0"/>
        <v>0.75</v>
      </c>
      <c r="E17" s="8" t="s">
        <v>5</v>
      </c>
      <c r="F17" s="11">
        <f>VLOOKUP(E17,会議室情報!$A$2:$B$6,2)</f>
        <v>20</v>
      </c>
      <c r="H17" s="12" t="str">
        <f t="shared" si="1"/>
        <v/>
      </c>
      <c r="I17" s="9" t="str">
        <f t="shared" si="2"/>
        <v/>
      </c>
      <c r="J17" s="9" t="str">
        <f t="shared" si="3"/>
        <v/>
      </c>
      <c r="K17" s="10" t="str">
        <f t="shared" si="4"/>
        <v/>
      </c>
      <c r="M17" s="12" t="str">
        <f t="shared" si="5"/>
        <v/>
      </c>
      <c r="N17" s="9" t="str">
        <f t="shared" si="6"/>
        <v/>
      </c>
      <c r="O17" s="9" t="str">
        <f t="shared" si="7"/>
        <v/>
      </c>
      <c r="P17" s="10" t="str">
        <f t="shared" si="8"/>
        <v/>
      </c>
      <c r="R17" s="12" t="str">
        <f t="shared" si="9"/>
        <v/>
      </c>
      <c r="S17" s="9" t="str">
        <f t="shared" si="10"/>
        <v/>
      </c>
      <c r="T17" s="9" t="str">
        <f t="shared" si="11"/>
        <v/>
      </c>
      <c r="U17" s="10" t="str">
        <f t="shared" si="12"/>
        <v/>
      </c>
      <c r="W17" s="12" t="str">
        <f t="shared" si="13"/>
        <v/>
      </c>
      <c r="X17" s="9" t="str">
        <f t="shared" si="14"/>
        <v/>
      </c>
      <c r="Y17" s="9" t="str">
        <f t="shared" si="15"/>
        <v/>
      </c>
      <c r="Z17" s="10" t="str">
        <f t="shared" si="16"/>
        <v/>
      </c>
      <c r="AB17" s="12" t="str">
        <f t="shared" si="17"/>
        <v/>
      </c>
      <c r="AC17" s="9" t="str">
        <f t="shared" si="18"/>
        <v/>
      </c>
      <c r="AD17" s="9" t="str">
        <f t="shared" si="19"/>
        <v/>
      </c>
      <c r="AE17" s="10" t="str">
        <f t="shared" si="20"/>
        <v/>
      </c>
    </row>
    <row r="18" spans="1:31" ht="20.100000000000001" customHeight="1" x14ac:dyDescent="0.15">
      <c r="A18" s="12">
        <v>41418</v>
      </c>
      <c r="B18" s="9">
        <v>0.625</v>
      </c>
      <c r="C18" s="9">
        <v>0.125</v>
      </c>
      <c r="D18" s="10">
        <f t="shared" si="0"/>
        <v>0.75</v>
      </c>
      <c r="E18" s="8" t="s">
        <v>8</v>
      </c>
      <c r="F18" s="11">
        <f>VLOOKUP(E18,会議室情報!$A$2:$B$6,2)</f>
        <v>6</v>
      </c>
      <c r="H18" s="12" t="str">
        <f t="shared" si="1"/>
        <v/>
      </c>
      <c r="I18" s="9" t="str">
        <f t="shared" si="2"/>
        <v/>
      </c>
      <c r="J18" s="9" t="str">
        <f t="shared" si="3"/>
        <v/>
      </c>
      <c r="K18" s="10" t="str">
        <f t="shared" si="4"/>
        <v/>
      </c>
      <c r="M18" s="12" t="str">
        <f t="shared" si="5"/>
        <v/>
      </c>
      <c r="N18" s="9" t="str">
        <f t="shared" si="6"/>
        <v/>
      </c>
      <c r="O18" s="9" t="str">
        <f t="shared" si="7"/>
        <v/>
      </c>
      <c r="P18" s="10" t="str">
        <f t="shared" si="8"/>
        <v/>
      </c>
      <c r="R18" s="12" t="str">
        <f t="shared" si="9"/>
        <v/>
      </c>
      <c r="S18" s="9" t="str">
        <f t="shared" si="10"/>
        <v/>
      </c>
      <c r="T18" s="9" t="str">
        <f t="shared" si="11"/>
        <v/>
      </c>
      <c r="U18" s="10" t="str">
        <f t="shared" si="12"/>
        <v/>
      </c>
      <c r="W18" s="12" t="str">
        <f t="shared" si="13"/>
        <v/>
      </c>
      <c r="X18" s="9" t="str">
        <f t="shared" si="14"/>
        <v/>
      </c>
      <c r="Y18" s="9" t="str">
        <f t="shared" si="15"/>
        <v/>
      </c>
      <c r="Z18" s="10" t="str">
        <f t="shared" si="16"/>
        <v/>
      </c>
      <c r="AB18" s="12" t="str">
        <f t="shared" si="17"/>
        <v/>
      </c>
      <c r="AC18" s="9" t="str">
        <f t="shared" si="18"/>
        <v/>
      </c>
      <c r="AD18" s="9" t="str">
        <f t="shared" si="19"/>
        <v/>
      </c>
      <c r="AE18" s="10" t="str">
        <f t="shared" si="20"/>
        <v/>
      </c>
    </row>
    <row r="19" spans="1:31" ht="20.100000000000001" customHeight="1" x14ac:dyDescent="0.15">
      <c r="A19" s="12">
        <v>41420</v>
      </c>
      <c r="B19" s="9">
        <v>0.66666666666666663</v>
      </c>
      <c r="C19" s="9">
        <v>2.0833333333333332E-2</v>
      </c>
      <c r="D19" s="10">
        <f t="shared" si="0"/>
        <v>0.6875</v>
      </c>
      <c r="E19" s="8" t="s">
        <v>5</v>
      </c>
      <c r="F19" s="11">
        <f>VLOOKUP(E19,会議室情報!$A$2:$B$6,2)</f>
        <v>20</v>
      </c>
      <c r="H19" s="12" t="str">
        <f t="shared" si="1"/>
        <v/>
      </c>
      <c r="I19" s="9" t="str">
        <f t="shared" si="2"/>
        <v/>
      </c>
      <c r="J19" s="9" t="str">
        <f t="shared" si="3"/>
        <v/>
      </c>
      <c r="K19" s="10" t="str">
        <f t="shared" si="4"/>
        <v/>
      </c>
      <c r="M19" s="12" t="str">
        <f t="shared" si="5"/>
        <v/>
      </c>
      <c r="N19" s="9" t="str">
        <f t="shared" si="6"/>
        <v/>
      </c>
      <c r="O19" s="9" t="str">
        <f t="shared" si="7"/>
        <v/>
      </c>
      <c r="P19" s="10" t="str">
        <f t="shared" si="8"/>
        <v/>
      </c>
      <c r="R19" s="12" t="str">
        <f t="shared" si="9"/>
        <v/>
      </c>
      <c r="S19" s="9" t="str">
        <f t="shared" si="10"/>
        <v/>
      </c>
      <c r="T19" s="9" t="str">
        <f t="shared" si="11"/>
        <v/>
      </c>
      <c r="U19" s="10" t="str">
        <f t="shared" si="12"/>
        <v/>
      </c>
      <c r="W19" s="12" t="str">
        <f t="shared" si="13"/>
        <v/>
      </c>
      <c r="X19" s="9" t="str">
        <f t="shared" si="14"/>
        <v/>
      </c>
      <c r="Y19" s="9" t="str">
        <f t="shared" si="15"/>
        <v/>
      </c>
      <c r="Z19" s="10" t="str">
        <f t="shared" si="16"/>
        <v/>
      </c>
      <c r="AB19" s="12" t="str">
        <f t="shared" si="17"/>
        <v/>
      </c>
      <c r="AC19" s="9" t="str">
        <f t="shared" si="18"/>
        <v/>
      </c>
      <c r="AD19" s="9" t="str">
        <f t="shared" si="19"/>
        <v/>
      </c>
      <c r="AE19" s="10" t="str">
        <f t="shared" si="20"/>
        <v/>
      </c>
    </row>
    <row r="20" spans="1:31" ht="20.100000000000001" customHeight="1" x14ac:dyDescent="0.15">
      <c r="A20" s="12">
        <v>41420</v>
      </c>
      <c r="B20" s="9">
        <v>0.58333333333333337</v>
      </c>
      <c r="C20" s="9">
        <v>2.0833333333333332E-2</v>
      </c>
      <c r="D20" s="10">
        <f t="shared" si="0"/>
        <v>0.60416666666666674</v>
      </c>
      <c r="E20" s="8" t="s">
        <v>9</v>
      </c>
      <c r="F20" s="11">
        <f>VLOOKUP(E20,会議室情報!$A$2:$B$6,2)</f>
        <v>6</v>
      </c>
      <c r="H20" s="12" t="str">
        <f t="shared" si="1"/>
        <v/>
      </c>
      <c r="I20" s="9" t="str">
        <f t="shared" si="2"/>
        <v/>
      </c>
      <c r="J20" s="9" t="str">
        <f t="shared" si="3"/>
        <v/>
      </c>
      <c r="K20" s="10" t="str">
        <f t="shared" si="4"/>
        <v/>
      </c>
      <c r="M20" s="12" t="str">
        <f t="shared" si="5"/>
        <v/>
      </c>
      <c r="N20" s="9" t="str">
        <f t="shared" si="6"/>
        <v/>
      </c>
      <c r="O20" s="9" t="str">
        <f t="shared" si="7"/>
        <v/>
      </c>
      <c r="P20" s="10" t="str">
        <f t="shared" si="8"/>
        <v/>
      </c>
      <c r="R20" s="12" t="str">
        <f t="shared" si="9"/>
        <v/>
      </c>
      <c r="S20" s="9" t="str">
        <f t="shared" si="10"/>
        <v/>
      </c>
      <c r="T20" s="9" t="str">
        <f t="shared" si="11"/>
        <v/>
      </c>
      <c r="U20" s="10" t="str">
        <f t="shared" si="12"/>
        <v/>
      </c>
      <c r="W20" s="12" t="str">
        <f t="shared" si="13"/>
        <v/>
      </c>
      <c r="X20" s="9" t="str">
        <f t="shared" si="14"/>
        <v/>
      </c>
      <c r="Y20" s="9" t="str">
        <f t="shared" si="15"/>
        <v/>
      </c>
      <c r="Z20" s="10" t="str">
        <f t="shared" si="16"/>
        <v/>
      </c>
      <c r="AB20" s="12" t="str">
        <f t="shared" si="17"/>
        <v/>
      </c>
      <c r="AC20" s="9" t="str">
        <f t="shared" si="18"/>
        <v/>
      </c>
      <c r="AD20" s="9" t="str">
        <f t="shared" si="19"/>
        <v/>
      </c>
      <c r="AE20" s="10" t="str">
        <f t="shared" si="20"/>
        <v/>
      </c>
    </row>
    <row r="21" spans="1:31" ht="20.100000000000001" customHeight="1" x14ac:dyDescent="0.15">
      <c r="A21" s="12">
        <v>41421</v>
      </c>
      <c r="B21" s="9">
        <v>0.64583333333333337</v>
      </c>
      <c r="C21" s="9">
        <v>0.10416666666666666</v>
      </c>
      <c r="D21" s="10">
        <f t="shared" si="0"/>
        <v>0.75</v>
      </c>
      <c r="E21" s="8" t="s">
        <v>9</v>
      </c>
      <c r="F21" s="11">
        <f>VLOOKUP(E21,会議室情報!$A$2:$B$6,2)</f>
        <v>6</v>
      </c>
      <c r="H21" s="12" t="str">
        <f t="shared" si="1"/>
        <v/>
      </c>
      <c r="I21" s="9" t="str">
        <f t="shared" si="2"/>
        <v/>
      </c>
      <c r="J21" s="9" t="str">
        <f t="shared" si="3"/>
        <v/>
      </c>
      <c r="K21" s="10" t="str">
        <f t="shared" si="4"/>
        <v/>
      </c>
      <c r="M21" s="12" t="str">
        <f t="shared" si="5"/>
        <v/>
      </c>
      <c r="N21" s="9" t="str">
        <f t="shared" si="6"/>
        <v/>
      </c>
      <c r="O21" s="9" t="str">
        <f t="shared" si="7"/>
        <v/>
      </c>
      <c r="P21" s="10" t="str">
        <f t="shared" si="8"/>
        <v/>
      </c>
      <c r="R21" s="12" t="str">
        <f t="shared" si="9"/>
        <v/>
      </c>
      <c r="S21" s="9" t="str">
        <f t="shared" si="10"/>
        <v/>
      </c>
      <c r="T21" s="9" t="str">
        <f t="shared" si="11"/>
        <v/>
      </c>
      <c r="U21" s="10" t="str">
        <f t="shared" si="12"/>
        <v/>
      </c>
      <c r="W21" s="12" t="str">
        <f t="shared" si="13"/>
        <v/>
      </c>
      <c r="X21" s="9" t="str">
        <f t="shared" si="14"/>
        <v/>
      </c>
      <c r="Y21" s="9" t="str">
        <f t="shared" si="15"/>
        <v/>
      </c>
      <c r="Z21" s="10" t="str">
        <f t="shared" si="16"/>
        <v/>
      </c>
      <c r="AB21" s="12" t="str">
        <f t="shared" si="17"/>
        <v/>
      </c>
      <c r="AC21" s="9" t="str">
        <f t="shared" si="18"/>
        <v/>
      </c>
      <c r="AD21" s="9" t="str">
        <f t="shared" si="19"/>
        <v/>
      </c>
      <c r="AE21" s="10" t="str">
        <f t="shared" si="20"/>
        <v/>
      </c>
    </row>
    <row r="22" spans="1:31" ht="20.100000000000001" customHeight="1" x14ac:dyDescent="0.15">
      <c r="A22" s="12">
        <v>41422</v>
      </c>
      <c r="B22" s="9">
        <v>0.64583333333333337</v>
      </c>
      <c r="C22" s="9">
        <v>8.3333333333333329E-2</v>
      </c>
      <c r="D22" s="10">
        <f t="shared" si="0"/>
        <v>0.72916666666666674</v>
      </c>
      <c r="E22" s="8" t="s">
        <v>9</v>
      </c>
      <c r="F22" s="11">
        <f>VLOOKUP(E22,会議室情報!$A$2:$B$6,2)</f>
        <v>6</v>
      </c>
      <c r="H22" s="12" t="str">
        <f t="shared" si="1"/>
        <v/>
      </c>
      <c r="I22" s="9" t="str">
        <f t="shared" si="2"/>
        <v/>
      </c>
      <c r="J22" s="9" t="str">
        <f t="shared" si="3"/>
        <v/>
      </c>
      <c r="K22" s="10" t="str">
        <f t="shared" si="4"/>
        <v/>
      </c>
      <c r="M22" s="12" t="str">
        <f t="shared" si="5"/>
        <v/>
      </c>
      <c r="N22" s="9" t="str">
        <f t="shared" si="6"/>
        <v/>
      </c>
      <c r="O22" s="9" t="str">
        <f t="shared" si="7"/>
        <v/>
      </c>
      <c r="P22" s="10" t="str">
        <f t="shared" si="8"/>
        <v/>
      </c>
      <c r="R22" s="12" t="str">
        <f t="shared" si="9"/>
        <v/>
      </c>
      <c r="S22" s="9" t="str">
        <f t="shared" si="10"/>
        <v/>
      </c>
      <c r="T22" s="9" t="str">
        <f t="shared" si="11"/>
        <v/>
      </c>
      <c r="U22" s="10" t="str">
        <f t="shared" si="12"/>
        <v/>
      </c>
      <c r="W22" s="12" t="str">
        <f t="shared" si="13"/>
        <v/>
      </c>
      <c r="X22" s="9" t="str">
        <f t="shared" si="14"/>
        <v/>
      </c>
      <c r="Y22" s="9" t="str">
        <f t="shared" si="15"/>
        <v/>
      </c>
      <c r="Z22" s="10" t="str">
        <f t="shared" si="16"/>
        <v/>
      </c>
      <c r="AB22" s="12" t="str">
        <f t="shared" si="17"/>
        <v/>
      </c>
      <c r="AC22" s="9" t="str">
        <f t="shared" si="18"/>
        <v/>
      </c>
      <c r="AD22" s="9" t="str">
        <f t="shared" si="19"/>
        <v/>
      </c>
      <c r="AE22" s="10" t="str">
        <f t="shared" si="20"/>
        <v/>
      </c>
    </row>
    <row r="23" spans="1:31" ht="20.100000000000001" customHeight="1" x14ac:dyDescent="0.15">
      <c r="A23" s="12">
        <v>41423</v>
      </c>
      <c r="B23" s="9">
        <v>0.54166666666666663</v>
      </c>
      <c r="C23" s="9">
        <v>6.25E-2</v>
      </c>
      <c r="D23" s="10">
        <f t="shared" si="0"/>
        <v>0.60416666666666663</v>
      </c>
      <c r="E23" s="8" t="s">
        <v>7</v>
      </c>
      <c r="F23" s="11">
        <f>VLOOKUP(E23,会議室情報!$A$2:$B$6,2)</f>
        <v>10</v>
      </c>
      <c r="H23" s="12" t="str">
        <f t="shared" si="1"/>
        <v/>
      </c>
      <c r="I23" s="9" t="str">
        <f t="shared" si="2"/>
        <v/>
      </c>
      <c r="J23" s="9" t="str">
        <f t="shared" si="3"/>
        <v/>
      </c>
      <c r="K23" s="10" t="str">
        <f t="shared" si="4"/>
        <v/>
      </c>
      <c r="M23" s="12" t="str">
        <f t="shared" si="5"/>
        <v/>
      </c>
      <c r="N23" s="9" t="str">
        <f t="shared" si="6"/>
        <v/>
      </c>
      <c r="O23" s="9" t="str">
        <f t="shared" si="7"/>
        <v/>
      </c>
      <c r="P23" s="10" t="str">
        <f t="shared" si="8"/>
        <v/>
      </c>
      <c r="R23" s="12" t="str">
        <f t="shared" si="9"/>
        <v/>
      </c>
      <c r="S23" s="9" t="str">
        <f t="shared" si="10"/>
        <v/>
      </c>
      <c r="T23" s="9" t="str">
        <f t="shared" si="11"/>
        <v/>
      </c>
      <c r="U23" s="10" t="str">
        <f t="shared" si="12"/>
        <v/>
      </c>
      <c r="W23" s="12" t="str">
        <f t="shared" si="13"/>
        <v/>
      </c>
      <c r="X23" s="9" t="str">
        <f t="shared" si="14"/>
        <v/>
      </c>
      <c r="Y23" s="9" t="str">
        <f t="shared" si="15"/>
        <v/>
      </c>
      <c r="Z23" s="10" t="str">
        <f t="shared" si="16"/>
        <v/>
      </c>
      <c r="AB23" s="12" t="str">
        <f t="shared" si="17"/>
        <v/>
      </c>
      <c r="AC23" s="9" t="str">
        <f t="shared" si="18"/>
        <v/>
      </c>
      <c r="AD23" s="9" t="str">
        <f t="shared" si="19"/>
        <v/>
      </c>
      <c r="AE23" s="10" t="str">
        <f t="shared" si="20"/>
        <v/>
      </c>
    </row>
    <row r="24" spans="1:31" ht="20.100000000000001" customHeight="1" x14ac:dyDescent="0.15">
      <c r="A24" s="12">
        <v>41423</v>
      </c>
      <c r="B24" s="9">
        <v>0.5625</v>
      </c>
      <c r="C24" s="9">
        <v>0.125</v>
      </c>
      <c r="D24" s="10">
        <f t="shared" ref="D24:D25" si="21">B24+C24</f>
        <v>0.6875</v>
      </c>
      <c r="E24" s="8" t="s">
        <v>9</v>
      </c>
      <c r="F24" s="11">
        <f>VLOOKUP(E24,会議室情報!$A$2:$B$6,2)</f>
        <v>6</v>
      </c>
      <c r="H24" s="12" t="str">
        <f t="shared" si="1"/>
        <v/>
      </c>
      <c r="I24" s="9" t="str">
        <f t="shared" si="2"/>
        <v/>
      </c>
      <c r="J24" s="9" t="str">
        <f t="shared" si="3"/>
        <v/>
      </c>
      <c r="K24" s="10" t="str">
        <f t="shared" si="4"/>
        <v/>
      </c>
      <c r="M24" s="12" t="str">
        <f t="shared" si="5"/>
        <v/>
      </c>
      <c r="N24" s="9" t="str">
        <f t="shared" si="6"/>
        <v/>
      </c>
      <c r="O24" s="9" t="str">
        <f t="shared" si="7"/>
        <v/>
      </c>
      <c r="P24" s="10" t="str">
        <f t="shared" si="8"/>
        <v/>
      </c>
      <c r="R24" s="12" t="str">
        <f t="shared" si="9"/>
        <v/>
      </c>
      <c r="S24" s="9" t="str">
        <f t="shared" si="10"/>
        <v/>
      </c>
      <c r="T24" s="9" t="str">
        <f t="shared" si="11"/>
        <v/>
      </c>
      <c r="U24" s="10" t="str">
        <f t="shared" si="12"/>
        <v/>
      </c>
      <c r="W24" s="12" t="str">
        <f t="shared" si="13"/>
        <v/>
      </c>
      <c r="X24" s="9" t="str">
        <f t="shared" si="14"/>
        <v/>
      </c>
      <c r="Y24" s="9" t="str">
        <f t="shared" si="15"/>
        <v/>
      </c>
      <c r="Z24" s="10" t="str">
        <f t="shared" si="16"/>
        <v/>
      </c>
      <c r="AB24" s="12" t="str">
        <f t="shared" si="17"/>
        <v/>
      </c>
      <c r="AC24" s="9" t="str">
        <f t="shared" si="18"/>
        <v/>
      </c>
      <c r="AD24" s="9" t="str">
        <f t="shared" si="19"/>
        <v/>
      </c>
      <c r="AE24" s="10" t="str">
        <f t="shared" si="20"/>
        <v/>
      </c>
    </row>
    <row r="25" spans="1:31" ht="20.100000000000001" customHeight="1" x14ac:dyDescent="0.15">
      <c r="A25" s="12">
        <v>41425</v>
      </c>
      <c r="B25" s="9">
        <v>0.52083333333333337</v>
      </c>
      <c r="C25" s="9">
        <v>6.25E-2</v>
      </c>
      <c r="D25" s="10">
        <f t="shared" si="21"/>
        <v>0.58333333333333337</v>
      </c>
      <c r="E25" s="8" t="s">
        <v>9</v>
      </c>
      <c r="F25" s="11">
        <f>VLOOKUP(E25,会議室情報!$A$2:$B$6,2)</f>
        <v>6</v>
      </c>
      <c r="H25" s="12" t="str">
        <f t="shared" si="1"/>
        <v/>
      </c>
      <c r="I25" s="9" t="str">
        <f t="shared" si="2"/>
        <v/>
      </c>
      <c r="J25" s="9" t="str">
        <f t="shared" si="3"/>
        <v/>
      </c>
      <c r="K25" s="10" t="str">
        <f t="shared" si="4"/>
        <v/>
      </c>
      <c r="M25" s="12" t="str">
        <f t="shared" si="5"/>
        <v/>
      </c>
      <c r="N25" s="9" t="str">
        <f t="shared" si="6"/>
        <v/>
      </c>
      <c r="O25" s="9" t="str">
        <f t="shared" si="7"/>
        <v/>
      </c>
      <c r="P25" s="10" t="str">
        <f t="shared" si="8"/>
        <v/>
      </c>
      <c r="R25" s="12" t="str">
        <f t="shared" si="9"/>
        <v/>
      </c>
      <c r="S25" s="9" t="str">
        <f t="shared" si="10"/>
        <v/>
      </c>
      <c r="T25" s="9" t="str">
        <f t="shared" si="11"/>
        <v/>
      </c>
      <c r="U25" s="10" t="str">
        <f t="shared" si="12"/>
        <v/>
      </c>
      <c r="W25" s="12" t="str">
        <f t="shared" si="13"/>
        <v/>
      </c>
      <c r="X25" s="9" t="str">
        <f t="shared" si="14"/>
        <v/>
      </c>
      <c r="Y25" s="9" t="str">
        <f t="shared" si="15"/>
        <v/>
      </c>
      <c r="Z25" s="10" t="str">
        <f t="shared" si="16"/>
        <v/>
      </c>
      <c r="AB25" s="12" t="str">
        <f t="shared" si="17"/>
        <v/>
      </c>
      <c r="AC25" s="9" t="str">
        <f t="shared" si="18"/>
        <v/>
      </c>
      <c r="AD25" s="9" t="str">
        <f t="shared" si="19"/>
        <v/>
      </c>
      <c r="AE25" s="10" t="str">
        <f t="shared" si="20"/>
        <v/>
      </c>
    </row>
    <row r="26" spans="1:31" ht="20.100000000000001" customHeight="1" x14ac:dyDescent="0.15">
      <c r="A26" s="12"/>
      <c r="B26" s="9"/>
      <c r="C26" s="9"/>
      <c r="D26" s="10"/>
      <c r="E26" s="8"/>
      <c r="F26" s="11"/>
    </row>
    <row r="27" spans="1:31" ht="20.100000000000001" customHeight="1" x14ac:dyDescent="0.15">
      <c r="A27" s="12"/>
      <c r="B27" s="9"/>
      <c r="C27" s="9"/>
      <c r="D27" s="10"/>
      <c r="E27" s="8"/>
      <c r="F27" s="11"/>
    </row>
    <row r="28" spans="1:31" ht="20.100000000000001" customHeight="1" x14ac:dyDescent="0.15">
      <c r="A28" s="12"/>
      <c r="B28" s="9"/>
      <c r="C28" s="9"/>
      <c r="D28" s="10"/>
      <c r="E28" s="8"/>
      <c r="F28" s="11"/>
    </row>
    <row r="29" spans="1:31" ht="20.100000000000001" customHeight="1" x14ac:dyDescent="0.15">
      <c r="A29" s="12"/>
      <c r="B29" s="9"/>
      <c r="C29" s="9"/>
      <c r="D29" s="10"/>
      <c r="E29" s="8"/>
      <c r="F29" s="11"/>
    </row>
    <row r="30" spans="1:31" ht="20.100000000000001" customHeight="1" x14ac:dyDescent="0.15">
      <c r="A30" s="12"/>
      <c r="B30" s="9"/>
      <c r="C30" s="9"/>
      <c r="D30" s="10"/>
      <c r="E30" s="8"/>
      <c r="F30" s="11"/>
    </row>
    <row r="31" spans="1:31" ht="20.100000000000001" customHeight="1" x14ac:dyDescent="0.15">
      <c r="A31" s="12"/>
      <c r="B31" s="9"/>
      <c r="C31" s="9"/>
      <c r="D31" s="10"/>
      <c r="E31" s="8"/>
      <c r="F31" s="11"/>
    </row>
    <row r="32" spans="1:31" ht="20.100000000000001" customHeight="1" x14ac:dyDescent="0.15">
      <c r="A32" s="12"/>
      <c r="B32" s="9"/>
      <c r="C32" s="9"/>
      <c r="D32" s="10"/>
      <c r="E32" s="8"/>
      <c r="F32" s="11"/>
    </row>
    <row r="33" spans="1:6" ht="20.100000000000001" customHeight="1" x14ac:dyDescent="0.15">
      <c r="A33" s="12"/>
      <c r="B33" s="9"/>
      <c r="C33" s="9"/>
      <c r="D33" s="10"/>
      <c r="E33" s="8"/>
      <c r="F33" s="11"/>
    </row>
    <row r="34" spans="1:6" ht="20.100000000000001" customHeight="1" x14ac:dyDescent="0.15">
      <c r="A34" s="12"/>
      <c r="B34" s="9"/>
      <c r="C34" s="9"/>
      <c r="D34" s="10"/>
      <c r="E34" s="8"/>
      <c r="F34" s="11"/>
    </row>
    <row r="35" spans="1:6" ht="20.100000000000001" customHeight="1" x14ac:dyDescent="0.15">
      <c r="A35" s="12"/>
      <c r="B35" s="9"/>
      <c r="C35" s="9"/>
      <c r="D35" s="10"/>
      <c r="E35" s="8"/>
      <c r="F35" s="11"/>
    </row>
    <row r="36" spans="1:6" ht="20.100000000000001" customHeight="1" x14ac:dyDescent="0.15">
      <c r="A36" s="12"/>
      <c r="B36" s="9"/>
      <c r="C36" s="9"/>
      <c r="D36" s="10"/>
      <c r="E36" s="8"/>
      <c r="F36" s="11"/>
    </row>
    <row r="37" spans="1:6" ht="20.100000000000001" customHeight="1" x14ac:dyDescent="0.15">
      <c r="A37" s="12"/>
      <c r="B37" s="9"/>
      <c r="C37" s="9"/>
      <c r="D37" s="10"/>
      <c r="E37" s="8"/>
      <c r="F37" s="11"/>
    </row>
    <row r="38" spans="1:6" ht="20.100000000000001" customHeight="1" x14ac:dyDescent="0.15">
      <c r="A38" s="12"/>
      <c r="B38" s="9"/>
      <c r="C38" s="9"/>
      <c r="D38" s="10"/>
      <c r="E38" s="8"/>
      <c r="F38" s="11"/>
    </row>
    <row r="39" spans="1:6" ht="20.100000000000001" customHeight="1" x14ac:dyDescent="0.15">
      <c r="A39" s="12"/>
      <c r="B39" s="9"/>
      <c r="C39" s="9"/>
      <c r="D39" s="10"/>
      <c r="E39" s="8"/>
      <c r="F39" s="11"/>
    </row>
    <row r="40" spans="1:6" ht="20.100000000000001" customHeight="1" x14ac:dyDescent="0.15">
      <c r="A40" s="12"/>
      <c r="B40" s="9"/>
      <c r="C40" s="9"/>
      <c r="D40" s="10"/>
      <c r="E40" s="8"/>
      <c r="F40" s="11"/>
    </row>
    <row r="41" spans="1:6" ht="20.100000000000001" customHeight="1" x14ac:dyDescent="0.15">
      <c r="A41" s="12"/>
      <c r="B41" s="9"/>
      <c r="C41" s="9"/>
      <c r="D41" s="10"/>
      <c r="E41" s="8"/>
      <c r="F41" s="11"/>
    </row>
    <row r="42" spans="1:6" ht="20.100000000000001" customHeight="1" x14ac:dyDescent="0.15">
      <c r="A42" s="12"/>
      <c r="B42" s="9"/>
      <c r="C42" s="9"/>
      <c r="D42" s="10"/>
      <c r="E42" s="8"/>
      <c r="F42" s="11"/>
    </row>
    <row r="43" spans="1:6" ht="20.100000000000001" customHeight="1" x14ac:dyDescent="0.15">
      <c r="A43" s="12"/>
      <c r="B43" s="9"/>
      <c r="C43" s="9"/>
      <c r="D43" s="10"/>
      <c r="E43" s="8"/>
      <c r="F43" s="11"/>
    </row>
  </sheetData>
  <sortState ref="A5:F25">
    <sortCondition ref="A5:A25"/>
    <sortCondition ref="B5:B25"/>
    <sortCondition ref="E5:E25"/>
  </sortState>
  <phoneticPr fontId="2"/>
  <conditionalFormatting sqref="E5:E43">
    <cfRule type="cellIs" dxfId="4" priority="5" operator="equal">
      <formula>"101会議室"</formula>
    </cfRule>
    <cfRule type="cellIs" dxfId="3" priority="4" operator="equal">
      <formula>"102会議室"</formula>
    </cfRule>
    <cfRule type="cellIs" dxfId="2" priority="3" operator="equal">
      <formula>"103会議室"</formula>
    </cfRule>
    <cfRule type="cellIs" dxfId="1" priority="2" operator="equal">
      <formula>"104会議室"</formula>
    </cfRule>
    <cfRule type="cellIs" dxfId="0" priority="1" operator="equal">
      <formula>"105会議室"</formula>
    </cfRule>
  </conditionalFormatting>
  <pageMargins left="0.70866141732283472" right="0.70866141732283472" top="0.74803149606299213" bottom="0.74803149606299213" header="0.31496062992125984" footer="0.31496062992125984"/>
  <pageSetup paperSize="9" scale="89" orientation="portrait" verticalDpi="0" r:id="rId1"/>
  <colBreaks count="3" manualBreakCount="3">
    <brk id="7" max="1048575" man="1"/>
    <brk id="17" max="1048575" man="1"/>
    <brk id="2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会議室情報!$A$2:$A$6</xm:f>
          </x14:formula1>
          <xm:sqref>E5:E43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3.5" x14ac:dyDescent="0.15"/>
  <cols>
    <col min="1" max="1" width="10.125" bestFit="1" customWidth="1"/>
    <col min="2" max="2" width="14" customWidth="1"/>
  </cols>
  <sheetData>
    <row r="1" spans="1:2" x14ac:dyDescent="0.15">
      <c r="A1" s="2" t="s">
        <v>3</v>
      </c>
      <c r="B1" s="3" t="s">
        <v>4</v>
      </c>
    </row>
    <row r="2" spans="1:2" ht="21" x14ac:dyDescent="0.15">
      <c r="A2" s="4" t="s" ph="1">
        <v>5</v>
      </c>
      <c r="B2" s="5">
        <v>20</v>
      </c>
    </row>
    <row r="3" spans="1:2" ht="21" x14ac:dyDescent="0.15">
      <c r="A3" s="4" t="s" ph="1">
        <v>6</v>
      </c>
      <c r="B3" s="5">
        <v>10</v>
      </c>
    </row>
    <row r="4" spans="1:2" ht="21" x14ac:dyDescent="0.15">
      <c r="A4" s="4" t="s" ph="1">
        <v>7</v>
      </c>
      <c r="B4" s="5">
        <v>10</v>
      </c>
    </row>
    <row r="5" spans="1:2" ht="21" x14ac:dyDescent="0.15">
      <c r="A5" s="4" t="s" ph="1">
        <v>8</v>
      </c>
      <c r="B5" s="5">
        <v>6</v>
      </c>
    </row>
    <row r="6" spans="1:2" ht="21" x14ac:dyDescent="0.15">
      <c r="A6" s="6" t="s" ph="1">
        <v>9</v>
      </c>
      <c r="B6" s="7">
        <v>6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会議室管理表</vt:lpstr>
      <vt:lpstr>会議室情報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2013-07-08T01:01:23Z</cp:lastPrinted>
  <dcterms:created xsi:type="dcterms:W3CDTF">2013-06-12T07:09:38Z</dcterms:created>
  <dcterms:modified xsi:type="dcterms:W3CDTF">2013-08-17T23:17:35Z</dcterms:modified>
</cp:coreProperties>
</file>