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5章\"/>
    </mc:Choice>
  </mc:AlternateContent>
  <bookViews>
    <workbookView xWindow="0" yWindow="0" windowWidth="15360" windowHeight="7770"/>
  </bookViews>
  <sheets>
    <sheet name="5月期売上報告書" sheetId="2" r:id="rId1"/>
    <sheet name="売上集計表" sheetId="3" r:id="rId2"/>
  </sheets>
  <definedNames>
    <definedName name="_xlnm.Print_Area" localSheetId="0">'5月期売上報告書'!$A$1:$H$32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3" l="1"/>
  <c r="D35" i="3"/>
  <c r="C35" i="3"/>
  <c r="F34" i="3"/>
  <c r="B34" i="3"/>
  <c r="F33" i="3"/>
  <c r="B33" i="3"/>
  <c r="F32" i="3"/>
  <c r="B32" i="3"/>
  <c r="F31" i="3"/>
  <c r="B31" i="3"/>
  <c r="F30" i="3"/>
  <c r="B30" i="3"/>
  <c r="F29" i="3"/>
  <c r="B29" i="3"/>
  <c r="F28" i="3"/>
  <c r="B28" i="3"/>
  <c r="F27" i="3"/>
  <c r="B27" i="3"/>
  <c r="F26" i="3"/>
  <c r="B26" i="3"/>
  <c r="F25" i="3"/>
  <c r="B25" i="3"/>
  <c r="F24" i="3"/>
  <c r="B24" i="3"/>
  <c r="F23" i="3"/>
  <c r="B23" i="3"/>
  <c r="F22" i="3"/>
  <c r="B22" i="3"/>
  <c r="F21" i="3"/>
  <c r="B21" i="3"/>
  <c r="F20" i="3"/>
  <c r="B20" i="3"/>
  <c r="F19" i="3"/>
  <c r="B19" i="3"/>
  <c r="F18" i="3"/>
  <c r="B18" i="3"/>
  <c r="F17" i="3"/>
  <c r="B17" i="3"/>
  <c r="F16" i="3"/>
  <c r="B16" i="3"/>
  <c r="F15" i="3"/>
  <c r="B15" i="3"/>
  <c r="F14" i="3"/>
  <c r="B14" i="3"/>
  <c r="F13" i="3"/>
  <c r="B13" i="3"/>
  <c r="F12" i="3"/>
  <c r="B12" i="3"/>
  <c r="F11" i="3"/>
  <c r="B11" i="3"/>
  <c r="F10" i="3"/>
  <c r="B10" i="3"/>
  <c r="F9" i="3"/>
  <c r="B9" i="3"/>
  <c r="F8" i="3"/>
  <c r="B8" i="3"/>
  <c r="F7" i="3"/>
  <c r="B7" i="3"/>
  <c r="I8" i="3" s="1"/>
  <c r="F6" i="3"/>
  <c r="B6" i="3"/>
  <c r="I5" i="3"/>
  <c r="F5" i="3"/>
  <c r="B5" i="3"/>
  <c r="F4" i="3"/>
  <c r="F35" i="3" s="1"/>
  <c r="B4" i="3"/>
  <c r="I10" i="3" s="1"/>
  <c r="I9" i="3" l="1"/>
  <c r="I4" i="3"/>
  <c r="I7" i="3"/>
  <c r="I6" i="3"/>
  <c r="C30" i="2" l="1"/>
  <c r="D30" i="2" l="1"/>
  <c r="D26" i="2"/>
  <c r="D25" i="2"/>
  <c r="D29" i="2"/>
  <c r="D28" i="2"/>
  <c r="D24" i="2"/>
  <c r="D27" i="2"/>
  <c r="D23" i="2"/>
  <c r="C19" i="2"/>
  <c r="D19" i="2" l="1"/>
  <c r="D16" i="2"/>
  <c r="D18" i="2"/>
  <c r="D17" i="2"/>
</calcChain>
</file>

<file path=xl/sharedStrings.xml><?xml version="1.0" encoding="utf-8"?>
<sst xmlns="http://schemas.openxmlformats.org/spreadsheetml/2006/main" count="30" uniqueCount="23">
  <si>
    <t>店舗統括グループ</t>
    <rPh sb="0" eb="2">
      <t>テンポ</t>
    </rPh>
    <rPh sb="2" eb="4">
      <t>トウカツ</t>
    </rPh>
    <phoneticPr fontId="1"/>
  </si>
  <si>
    <t>●店舗別</t>
    <rPh sb="1" eb="3">
      <t>テンポ</t>
    </rPh>
    <rPh sb="3" eb="4">
      <t>ベツ</t>
    </rPh>
    <phoneticPr fontId="1"/>
  </si>
  <si>
    <t>札幌店</t>
    <rPh sb="0" eb="2">
      <t>サッポロ</t>
    </rPh>
    <rPh sb="2" eb="3">
      <t>テン</t>
    </rPh>
    <phoneticPr fontId="1"/>
  </si>
  <si>
    <t>仙台店</t>
    <rPh sb="0" eb="2">
      <t>センダイ</t>
    </rPh>
    <rPh sb="2" eb="3">
      <t>テン</t>
    </rPh>
    <phoneticPr fontId="1"/>
  </si>
  <si>
    <t>新潟店</t>
    <rPh sb="0" eb="2">
      <t>ニイガタ</t>
    </rPh>
    <rPh sb="2" eb="3">
      <t>テン</t>
    </rPh>
    <phoneticPr fontId="1"/>
  </si>
  <si>
    <t>売上</t>
    <rPh sb="0" eb="2">
      <t>ウリアゲ</t>
    </rPh>
    <phoneticPr fontId="1"/>
  </si>
  <si>
    <t>割合</t>
    <rPh sb="0" eb="2">
      <t>ワリアイ</t>
    </rPh>
    <phoneticPr fontId="1"/>
  </si>
  <si>
    <t>合計</t>
    <rPh sb="0" eb="2">
      <t>ゴウケイ</t>
    </rPh>
    <phoneticPr fontId="1"/>
  </si>
  <si>
    <t>曜日</t>
    <rPh sb="0" eb="2">
      <t>ヨウビ</t>
    </rPh>
    <phoneticPr fontId="1"/>
  </si>
  <si>
    <t>全店舗計</t>
    <rPh sb="0" eb="3">
      <t>ゼンテンポ</t>
    </rPh>
    <rPh sb="3" eb="4">
      <t>ケイ</t>
    </rPh>
    <phoneticPr fontId="1"/>
  </si>
  <si>
    <t>日付</t>
    <rPh sb="0" eb="2">
      <t>ヒヅケ</t>
    </rPh>
    <phoneticPr fontId="1"/>
  </si>
  <si>
    <t>曜日集計</t>
    <rPh sb="0" eb="2">
      <t>ヨウビ</t>
    </rPh>
    <rPh sb="2" eb="4">
      <t>シュウケイ</t>
    </rPh>
    <phoneticPr fontId="1"/>
  </si>
  <si>
    <t>月分</t>
    <rPh sb="0" eb="2">
      <t>ガツブン</t>
    </rPh>
    <phoneticPr fontId="1"/>
  </si>
  <si>
    <t>●曜日別</t>
    <rPh sb="1" eb="3">
      <t>ヨウビ</t>
    </rPh>
    <rPh sb="3" eb="4">
      <t>ベツ</t>
    </rPh>
    <phoneticPr fontId="1"/>
  </si>
  <si>
    <t>店舗</t>
    <rPh sb="0" eb="2">
      <t>テンポ</t>
    </rPh>
    <phoneticPr fontId="1"/>
  </si>
  <si>
    <t>5月は、従来通り土曜日、日曜日の売上が平日と比較して多かっただけでなく、平日の売上も高いレベルで安定しました。
今後の販売戦略を考えるにあたって、売上をご報告いたします。</t>
    <rPh sb="1" eb="2">
      <t>ガツ</t>
    </rPh>
    <rPh sb="4" eb="8">
      <t>ジュウライドオリ</t>
    </rPh>
    <rPh sb="8" eb="11">
      <t>ドヨウビ</t>
    </rPh>
    <rPh sb="12" eb="15">
      <t>ニチヨウビ</t>
    </rPh>
    <rPh sb="16" eb="18">
      <t>ウリアゲ</t>
    </rPh>
    <rPh sb="19" eb="21">
      <t>ヘイジツ</t>
    </rPh>
    <rPh sb="22" eb="24">
      <t>ヒカク</t>
    </rPh>
    <rPh sb="26" eb="27">
      <t>オオ</t>
    </rPh>
    <rPh sb="36" eb="38">
      <t>ヘイジツ</t>
    </rPh>
    <rPh sb="39" eb="41">
      <t>ウリアゲ</t>
    </rPh>
    <rPh sb="42" eb="43">
      <t>タカ</t>
    </rPh>
    <rPh sb="48" eb="50">
      <t>アンテイ</t>
    </rPh>
    <rPh sb="56" eb="58">
      <t>コンゴ</t>
    </rPh>
    <rPh sb="59" eb="61">
      <t>ハンバイ</t>
    </rPh>
    <rPh sb="61" eb="63">
      <t>センリャク</t>
    </rPh>
    <rPh sb="64" eb="65">
      <t>カンガ</t>
    </rPh>
    <rPh sb="73" eb="75">
      <t>ウリアゲ</t>
    </rPh>
    <rPh sb="77" eb="79">
      <t>ホウコク</t>
    </rPh>
    <phoneticPr fontId="1"/>
  </si>
  <si>
    <t>営業本部</t>
    <rPh sb="0" eb="4">
      <t>エイギョウホンブ</t>
    </rPh>
    <phoneticPr fontId="1"/>
  </si>
  <si>
    <t>小野 貴志</t>
    <rPh sb="0" eb="2">
      <t>オノ</t>
    </rPh>
    <rPh sb="3" eb="5">
      <t>タカシ</t>
    </rPh>
    <phoneticPr fontId="1"/>
  </si>
  <si>
    <t>以上</t>
    <rPh sb="0" eb="2">
      <t>イジョウ</t>
    </rPh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</si>
  <si>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</si>
  <si>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仙台店</t>
    <rPh sb="0" eb="3">
      <t>センダイテン</t>
    </rPh>
    <phoneticPr fontId="1"/>
  </si>
  <si>
    <t>新潟店</t>
    <rPh sb="0" eb="3">
      <t>ニイガタテン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</si>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</sst>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¥&quot;#,##0;&quot;¥&quot;\-#,##0"/>
    <numFmt numFmtId="6" formatCode="&quot;¥&quot;#,##0;[Red]&quot;¥&quot;\-#,##0"/>
    <numFmt numFmtId="176" formatCode="aaa"/>
    <numFmt numFmtId="177" formatCode="yyyy/m"/>
    <numFmt numFmtId="178" formatCode="&quot;¥&quot;#,##0_);[Red]\(&quot;¥&quot;#,##0\)"/>
    <numFmt numFmtId="179" formatCode="0.0%"/>
  </numFmts>
  <fonts count="13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b/>
      <sz val="28"/>
      <color theme="1"/>
      <name val="メイリオ"/>
      <family val="3"/>
      <charset val="128"/>
      <scheme val="minor"/>
    </font>
    <font>
      <b/>
      <sz val="11"/>
      <color theme="1"/>
      <name val="メイリオ"/>
      <family val="3"/>
      <charset val="128"/>
      <scheme val="minor"/>
    </font>
    <font>
      <sz val="11"/>
      <color theme="1"/>
      <name val="メイリオ"/>
      <family val="3"/>
      <charset val="128"/>
      <scheme val="minor"/>
    </font>
    <font>
      <b/>
      <sz val="10"/>
      <color theme="0"/>
      <name val="メイリオ"/>
      <family val="3"/>
      <charset val="128"/>
      <scheme val="minor"/>
    </font>
    <font>
      <sz val="16"/>
      <color theme="1"/>
      <name val="メイリオ"/>
      <family val="2"/>
      <charset val="128"/>
      <scheme val="minor"/>
    </font>
    <font>
      <sz val="16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11"/>
      <color rgb="FF375623"/>
      <name val="メイリオ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rgb="FFA9D08E"/>
        <bgColor indexed="64"/>
      </patternFill>
    </fill>
    <fill>
      <patternFill patternType="solid">
        <fgColor rgb="FFE2EFDA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6"/>
      </top>
      <bottom/>
      <diagonal/>
    </border>
    <border>
      <left/>
      <right/>
      <top style="thin">
        <color theme="9" tint="0.39997558519241921"/>
      </top>
      <bottom/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 style="thin">
        <color theme="9" tint="0.39997558519241921"/>
      </left>
      <right/>
      <top style="thin">
        <color theme="6"/>
      </top>
      <bottom/>
      <diagonal/>
    </border>
    <border>
      <left/>
      <right style="thin">
        <color theme="9" tint="0.39997558519241921"/>
      </right>
      <top style="thin">
        <color theme="6"/>
      </top>
      <bottom/>
      <diagonal/>
    </border>
    <border>
      <left style="thin">
        <color theme="9" tint="0.39997558519241921"/>
      </left>
      <right/>
      <top style="double">
        <color theme="6"/>
      </top>
      <bottom style="thin">
        <color theme="9" tint="0.39997558519241921"/>
      </bottom>
      <diagonal/>
    </border>
    <border>
      <left/>
      <right/>
      <top style="double">
        <color theme="6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double">
        <color theme="6"/>
      </top>
      <bottom style="thin">
        <color theme="9" tint="0.3999755851924192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quotePrefix="1" applyAlignment="1">
      <alignment horizontal="right" vertical="center"/>
    </xf>
    <xf numFmtId="0" fontId="6" fillId="0" borderId="0" xfId="0" applyFont="1" applyFill="1">
      <alignment vertical="center"/>
    </xf>
    <xf numFmtId="178" fontId="0" fillId="0" borderId="1" xfId="0" applyNumberFormat="1" applyBorder="1" applyAlignment="1">
      <alignment vertical="center"/>
    </xf>
    <xf numFmtId="0" fontId="5" fillId="2" borderId="3" xfId="0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7" fillId="0" borderId="0" xfId="0" applyFont="1" applyFill="1">
      <alignment vertical="center"/>
    </xf>
    <xf numFmtId="0" fontId="8" fillId="0" borderId="0" xfId="0" applyFont="1" applyFill="1">
      <alignment vertical="center"/>
    </xf>
    <xf numFmtId="177" fontId="8" fillId="0" borderId="0" xfId="0" applyNumberFormat="1" applyFo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2" borderId="4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14" fontId="11" fillId="0" borderId="6" xfId="0" applyNumberFormat="1" applyFont="1" applyBorder="1" applyAlignment="1">
      <alignment horizontal="center"/>
    </xf>
    <xf numFmtId="176" fontId="11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/>
    <xf numFmtId="6" fontId="8" fillId="0" borderId="7" xfId="0" applyNumberFormat="1" applyFont="1" applyBorder="1" applyAlignment="1"/>
    <xf numFmtId="5" fontId="8" fillId="0" borderId="2" xfId="0" applyNumberFormat="1" applyFont="1" applyBorder="1" applyAlignment="1">
      <alignment vertical="center"/>
    </xf>
    <xf numFmtId="6" fontId="8" fillId="0" borderId="7" xfId="0" applyNumberFormat="1" applyFont="1" applyBorder="1">
      <alignment vertical="center"/>
    </xf>
    <xf numFmtId="0" fontId="11" fillId="0" borderId="9" xfId="0" applyFont="1" applyBorder="1" applyAlignment="1">
      <alignment horizontal="center"/>
    </xf>
    <xf numFmtId="5" fontId="11" fillId="0" borderId="9" xfId="0" applyNumberFormat="1" applyFont="1" applyBorder="1" applyAlignment="1">
      <alignment vertical="center"/>
    </xf>
    <xf numFmtId="6" fontId="11" fillId="0" borderId="10" xfId="0" applyNumberFormat="1" applyFont="1" applyBorder="1">
      <alignment vertical="center"/>
    </xf>
    <xf numFmtId="0" fontId="12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indent="1"/>
    </xf>
    <xf numFmtId="0" fontId="3" fillId="4" borderId="1" xfId="0" applyFont="1" applyFill="1" applyBorder="1" applyAlignment="1">
      <alignment horizontal="center" vertical="center"/>
    </xf>
    <xf numFmtId="176" fontId="3" fillId="4" borderId="1" xfId="0" applyNumberFormat="1" applyFont="1" applyFill="1" applyBorder="1" applyAlignment="1">
      <alignment horizontal="center" vertical="center"/>
    </xf>
    <xf numFmtId="179" fontId="0" fillId="0" borderId="1" xfId="0" applyNumberFormat="1" applyBorder="1" applyAlignment="1">
      <alignment horizontal="right" vertical="center"/>
    </xf>
    <xf numFmtId="178" fontId="4" fillId="0" borderId="1" xfId="0" applyNumberFormat="1" applyFont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E2EFDA"/>
      <color rgb="FFA9D08E"/>
      <color rgb="FF375623"/>
      <color rgb="FF81B861"/>
      <color rgb="FF3857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414131</xdr:colOff>
      <xdr:row>2</xdr:row>
      <xdr:rowOff>0</xdr:rowOff>
    </xdr:from>
    <xdr:to>
      <xdr:col>7</xdr:col>
      <xdr:colOff>273327</xdr:colOff>
      <xdr:row>3</xdr:row>
      <xdr:rowOff>0</xdr:rowOff>
    </xdr:to>
    <xdr:sp macro="" textlink="">
      <xdr:nvSpPr>
        <xdr:cNvPr id="8" name="角丸四角形 7"/>
        <xdr:cNvSpPr/>
      </xdr:nvSpPr>
      <xdr:spPr>
        <a:xfrm>
          <a:off x="414131" y="476250"/>
          <a:ext cx="5555146" cy="409575"/>
        </a:xfrm>
        <a:prstGeom prst="roundRect">
          <a:avLst>
            <a:gd name="adj" fmla="val 50000"/>
          </a:avLst>
        </a:prstGeom>
        <a:gradFill flip="none" rotWithShape="1">
          <a:gsLst>
            <a:gs pos="0">
              <a:srgbClr val="81B861"/>
            </a:gs>
            <a:gs pos="100000">
              <a:srgbClr val="385723"/>
            </a:gs>
          </a:gsLst>
          <a:lin ang="5400000" scaled="1"/>
          <a:tileRect/>
        </a:gradFill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2800"/>
            <a:t>5</a:t>
          </a:r>
          <a:r>
            <a:rPr kumimoji="1" lang="ja-JP" altLang="en-US" sz="2800"/>
            <a:t>月期売上報告書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ウィスプ">
  <a:themeElements>
    <a:clrScheme name="ウィスプ">
      <a:dk1>
        <a:sysClr val="windowText" lastClr="000000"/>
      </a:dk1>
      <a:lt1>
        <a:sysClr val="window" lastClr="FFFFFF"/>
      </a:lt1>
      <a:dk2>
        <a:srgbClr val="766F54"/>
      </a:dk2>
      <a:lt2>
        <a:srgbClr val="E3EACF"/>
      </a:lt2>
      <a:accent1>
        <a:srgbClr val="A53010"/>
      </a:accent1>
      <a:accent2>
        <a:srgbClr val="DE7E18"/>
      </a:accent2>
      <a:accent3>
        <a:srgbClr val="9F8351"/>
      </a:accent3>
      <a:accent4>
        <a:srgbClr val="728653"/>
      </a:accent4>
      <a:accent5>
        <a:srgbClr val="92AA4C"/>
      </a:accent5>
      <a:accent6>
        <a:srgbClr val="6AAC91"/>
      </a:accent6>
      <a:hlink>
        <a:srgbClr val="FB4A18"/>
      </a:hlink>
      <a:folHlink>
        <a:srgbClr val="FB9318"/>
      </a:folHlink>
    </a:clrScheme>
    <a:fontScheme name="ウィスプ">
      <a:majorFont>
        <a:latin typeface="Century Gothic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ウィスプ">
      <a:fillStyleLst>
        <a:solidFill>
          <a:schemeClr val="phClr"/>
        </a:solidFill>
        <a:solidFill>
          <a:schemeClr val="phClr">
            <a:tint val="70000"/>
            <a:lumMod val="104000"/>
          </a:schemeClr>
        </a:solidFill>
        <a:gradFill rotWithShape="1">
          <a:gsLst>
            <a:gs pos="0">
              <a:schemeClr val="phClr">
                <a:tint val="96000"/>
                <a:lumMod val="104000"/>
              </a:schemeClr>
            </a:gs>
            <a:gs pos="100000">
              <a:schemeClr val="phClr">
                <a:shade val="98000"/>
                <a:lumMod val="9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shade val="9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2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satMod val="92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isp" id="{7CB32D59-10C0-40DD-B7BD-2E94284A981C}" vid="{24B1A44C-C006-48B2-A4D7-E5549B3D8CD4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zoomScaleNormal="100" workbookViewId="0"/>
  </sheetViews>
  <sheetFormatPr defaultRowHeight="18.75" x14ac:dyDescent="0.45"/>
  <cols>
    <col min="2" max="2" width="12.5546875" customWidth="1"/>
    <col min="3" max="3" width="15" customWidth="1"/>
    <col min="4" max="7" width="9.77734375" customWidth="1"/>
    <col min="8" max="8" width="10.6640625" customWidth="1"/>
  </cols>
  <sheetData>
    <row r="1" spans="1:8" ht="18.75" customHeight="1" x14ac:dyDescent="0.45">
      <c r="H1" s="1">
        <v>41428</v>
      </c>
    </row>
    <row r="2" spans="1:8" ht="18.75" customHeight="1" x14ac:dyDescent="0.45"/>
    <row r="3" spans="1:8" ht="43.5" x14ac:dyDescent="0.45">
      <c r="B3" s="36"/>
      <c r="C3" s="36"/>
      <c r="D3" s="36"/>
      <c r="E3" s="36"/>
      <c r="F3" s="36"/>
      <c r="G3" s="36"/>
    </row>
    <row r="5" spans="1:8" x14ac:dyDescent="0.45">
      <c r="H5" s="2" t="s">
        <v>16</v>
      </c>
    </row>
    <row r="6" spans="1:8" x14ac:dyDescent="0.45">
      <c r="H6" s="2" t="s">
        <v>0</v>
      </c>
    </row>
    <row r="7" spans="1:8" x14ac:dyDescent="0.45">
      <c r="H7" s="2" t="s">
        <v>17</v>
      </c>
    </row>
    <row r="8" spans="1:8" x14ac:dyDescent="0.45">
      <c r="A8" s="3"/>
      <c r="B8" s="3"/>
      <c r="C8" s="3"/>
      <c r="D8" s="3"/>
      <c r="E8" s="3"/>
      <c r="F8" s="3"/>
      <c r="G8" s="3"/>
      <c r="H8" s="3"/>
    </row>
    <row r="9" spans="1:8" x14ac:dyDescent="0.45">
      <c r="A9" s="3"/>
      <c r="B9" s="37" t="s">
        <v>15</v>
      </c>
      <c r="C9" s="37"/>
      <c r="D9" s="37"/>
      <c r="E9" s="37"/>
      <c r="F9" s="37"/>
      <c r="G9" s="37"/>
      <c r="H9" s="3"/>
    </row>
    <row r="10" spans="1:8" x14ac:dyDescent="0.45">
      <c r="A10" s="3"/>
      <c r="B10" s="37"/>
      <c r="C10" s="37"/>
      <c r="D10" s="37"/>
      <c r="E10" s="37"/>
      <c r="F10" s="37"/>
      <c r="G10" s="37"/>
      <c r="H10" s="3"/>
    </row>
    <row r="11" spans="1:8" x14ac:dyDescent="0.45">
      <c r="A11" s="3"/>
      <c r="B11" s="37"/>
      <c r="C11" s="37"/>
      <c r="D11" s="37"/>
      <c r="E11" s="37"/>
      <c r="F11" s="37"/>
      <c r="G11" s="37"/>
      <c r="H11" s="3"/>
    </row>
    <row r="12" spans="1:8" x14ac:dyDescent="0.45">
      <c r="B12" s="37"/>
      <c r="C12" s="37"/>
      <c r="D12" s="37"/>
      <c r="E12" s="37"/>
      <c r="F12" s="37"/>
      <c r="G12" s="37"/>
    </row>
    <row r="13" spans="1:8" x14ac:dyDescent="0.45">
      <c r="B13" s="37"/>
      <c r="C13" s="37"/>
      <c r="D13" s="37"/>
      <c r="E13" s="37"/>
      <c r="F13" s="37"/>
      <c r="G13" s="37"/>
    </row>
    <row r="14" spans="1:8" x14ac:dyDescent="0.45">
      <c r="B14" s="29" t="s">
        <v>1</v>
      </c>
    </row>
    <row r="15" spans="1:8" x14ac:dyDescent="0.45">
      <c r="B15" s="30" t="s">
        <v>14</v>
      </c>
      <c r="C15" s="30" t="s">
        <v>5</v>
      </c>
      <c r="D15" s="30" t="s">
        <v>6</v>
      </c>
    </row>
    <row r="16" spans="1:8" x14ac:dyDescent="0.45">
      <c r="B16" s="31" t="s">
        <v>2</v>
      </c>
      <c r="C16" s="35"/>
      <c r="D16" s="34" t="str">
        <f>IF(C$19&lt;&gt;0,C16/C$19,"---.-%")</f>
        <v>---.-%</v>
      </c>
    </row>
    <row r="17" spans="2:8" x14ac:dyDescent="0.45">
      <c r="B17" s="31" t="s">
        <v>3</v>
      </c>
      <c r="C17" s="35"/>
      <c r="D17" s="34" t="str">
        <f>IF(C$19&lt;&gt;0,C17/C$19,"---.-%")</f>
        <v>---.-%</v>
      </c>
    </row>
    <row r="18" spans="2:8" x14ac:dyDescent="0.45">
      <c r="B18" s="31" t="s">
        <v>4</v>
      </c>
      <c r="C18" s="35"/>
      <c r="D18" s="34" t="str">
        <f>IF(C$19&lt;&gt;0,C18/C$19,"---.-%")</f>
        <v>---.-%</v>
      </c>
    </row>
    <row r="19" spans="2:8" x14ac:dyDescent="0.45">
      <c r="B19" s="32" t="s">
        <v>7</v>
      </c>
      <c r="C19" s="35">
        <f>SUM(C16:C18)</f>
        <v>0</v>
      </c>
      <c r="D19" s="34" t="str">
        <f>IF(C$19&lt;&gt;0,C19/C$19,"---.-%")</f>
        <v>---.-%</v>
      </c>
    </row>
    <row r="20" spans="2:8" x14ac:dyDescent="0.45">
      <c r="G20" s="4"/>
    </row>
    <row r="21" spans="2:8" x14ac:dyDescent="0.45">
      <c r="B21" s="29" t="s">
        <v>13</v>
      </c>
    </row>
    <row r="22" spans="2:8" x14ac:dyDescent="0.45">
      <c r="B22" s="30" t="s">
        <v>8</v>
      </c>
      <c r="C22" s="30" t="s">
        <v>7</v>
      </c>
      <c r="D22" s="30" t="s">
        <v>6</v>
      </c>
    </row>
    <row r="23" spans="2:8" x14ac:dyDescent="0.45">
      <c r="B23" s="33">
        <v>2</v>
      </c>
      <c r="C23" s="7"/>
      <c r="D23" s="34" t="str">
        <f>IF(C$30&lt;&gt;0,C23/C$30,"---.-%")</f>
        <v>---.-%</v>
      </c>
      <c r="G23" s="4"/>
    </row>
    <row r="24" spans="2:8" x14ac:dyDescent="0.45">
      <c r="B24" s="33">
        <v>3</v>
      </c>
      <c r="C24" s="7"/>
      <c r="D24" s="34" t="str">
        <f t="shared" ref="D24:D30" si="0">IF(C$30&lt;&gt;0,C24/C$30,"---.-%")</f>
        <v>---.-%</v>
      </c>
    </row>
    <row r="25" spans="2:8" x14ac:dyDescent="0.45">
      <c r="B25" s="33">
        <v>4</v>
      </c>
      <c r="C25" s="7"/>
      <c r="D25" s="34" t="str">
        <f t="shared" si="0"/>
        <v>---.-%</v>
      </c>
    </row>
    <row r="26" spans="2:8" x14ac:dyDescent="0.45">
      <c r="B26" s="33">
        <v>5</v>
      </c>
      <c r="C26" s="7"/>
      <c r="D26" s="34" t="str">
        <f t="shared" si="0"/>
        <v>---.-%</v>
      </c>
    </row>
    <row r="27" spans="2:8" x14ac:dyDescent="0.45">
      <c r="B27" s="33">
        <v>6</v>
      </c>
      <c r="C27" s="7"/>
      <c r="D27" s="34" t="str">
        <f t="shared" si="0"/>
        <v>---.-%</v>
      </c>
    </row>
    <row r="28" spans="2:8" x14ac:dyDescent="0.45">
      <c r="B28" s="33">
        <v>7</v>
      </c>
      <c r="C28" s="7"/>
      <c r="D28" s="34" t="str">
        <f t="shared" si="0"/>
        <v>---.-%</v>
      </c>
    </row>
    <row r="29" spans="2:8" x14ac:dyDescent="0.45">
      <c r="B29" s="33">
        <v>1</v>
      </c>
      <c r="C29" s="7"/>
      <c r="D29" s="34" t="str">
        <f t="shared" si="0"/>
        <v>---.-%</v>
      </c>
    </row>
    <row r="30" spans="2:8" x14ac:dyDescent="0.45">
      <c r="B30" s="32" t="s">
        <v>7</v>
      </c>
      <c r="C30" s="7">
        <f>SUM(C23:C29)</f>
        <v>0</v>
      </c>
      <c r="D30" s="34" t="str">
        <f t="shared" si="0"/>
        <v>---.-%</v>
      </c>
    </row>
    <row r="32" spans="2:8" x14ac:dyDescent="0.45">
      <c r="H32" s="5" t="s">
        <v>18</v>
      </c>
    </row>
  </sheetData>
  <mergeCells count="2">
    <mergeCell ref="B3:G3"/>
    <mergeCell ref="B9:G13"/>
  </mergeCells>
  <phoneticPr fontId="1"/>
  <pageMargins left="0.7" right="0.7" top="0.75" bottom="0.75" header="0.3" footer="0.3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zoomScale="85" zoomScaleNormal="85" workbookViewId="0"/>
  </sheetViews>
  <sheetFormatPr defaultRowHeight="18.75" x14ac:dyDescent="0.45"/>
  <cols>
    <col min="1" max="1" width="10.77734375" style="14" customWidth="1"/>
    <col min="2" max="2" width="4.44140625" style="14" bestFit="1" customWidth="1"/>
    <col min="3" max="5" width="13.77734375" style="14" customWidth="1"/>
    <col min="6" max="6" width="18.77734375" style="14" customWidth="1"/>
    <col min="7" max="7" width="8.88671875" style="15"/>
    <col min="8" max="8" width="6.6640625" style="15" customWidth="1"/>
    <col min="9" max="9" width="13.77734375" style="15" customWidth="1"/>
    <col min="10" max="16384" width="8.88671875" style="15"/>
  </cols>
  <sheetData>
    <row r="1" spans="1:9" ht="24.75" x14ac:dyDescent="0.45">
      <c r="A1" s="6" t="s">
        <v>19</v>
      </c>
      <c r="B1" s="10"/>
      <c r="C1" s="11"/>
      <c r="D1" s="12">
        <v>41395</v>
      </c>
      <c r="E1" s="13" t="s">
        <v>12</v>
      </c>
    </row>
    <row r="2" spans="1:9" x14ac:dyDescent="0.45">
      <c r="H2" s="16" t="s">
        <v>11</v>
      </c>
      <c r="I2" s="16"/>
    </row>
    <row r="3" spans="1:9" x14ac:dyDescent="0.4">
      <c r="A3" s="17" t="s">
        <v>10</v>
      </c>
      <c r="B3" s="18" t="s">
        <v>8</v>
      </c>
      <c r="C3" s="18" t="s">
        <v>2</v>
      </c>
      <c r="D3" s="8" t="s">
        <v>20</v>
      </c>
      <c r="E3" s="8" t="s">
        <v>21</v>
      </c>
      <c r="F3" s="19" t="s">
        <v>9</v>
      </c>
      <c r="H3" s="18" t="s">
        <v>8</v>
      </c>
      <c r="I3" s="18" t="s">
        <v>7</v>
      </c>
    </row>
    <row r="4" spans="1:9" x14ac:dyDescent="0.45">
      <c r="A4" s="20">
        <v>41395</v>
      </c>
      <c r="B4" s="21">
        <f t="shared" ref="B4:B34" si="0">WEEKDAY($A4,1)</f>
        <v>4</v>
      </c>
      <c r="C4" s="22">
        <v>2080000</v>
      </c>
      <c r="D4" s="22">
        <v>1290000</v>
      </c>
      <c r="E4" s="22">
        <v>1130000</v>
      </c>
      <c r="F4" s="23">
        <f t="shared" ref="F4:F34" si="1">SUM($C4:$E4)</f>
        <v>4500000</v>
      </c>
      <c r="H4" s="21">
        <v>2</v>
      </c>
      <c r="I4" s="22">
        <f t="shared" ref="I4:I10" si="2">SUMIF($B$4:$B$34,H4,$F$4:$F$34)</f>
        <v>29130000</v>
      </c>
    </row>
    <row r="5" spans="1:9" x14ac:dyDescent="0.45">
      <c r="A5" s="20">
        <v>41396</v>
      </c>
      <c r="B5" s="21">
        <f t="shared" si="0"/>
        <v>5</v>
      </c>
      <c r="C5" s="24">
        <v>2740000</v>
      </c>
      <c r="D5" s="24">
        <v>2040000</v>
      </c>
      <c r="E5" s="24">
        <v>920000</v>
      </c>
      <c r="F5" s="25">
        <f t="shared" si="1"/>
        <v>5700000</v>
      </c>
      <c r="H5" s="21">
        <v>3</v>
      </c>
      <c r="I5" s="22">
        <f t="shared" si="2"/>
        <v>29250000</v>
      </c>
    </row>
    <row r="6" spans="1:9" x14ac:dyDescent="0.45">
      <c r="A6" s="20">
        <v>41397</v>
      </c>
      <c r="B6" s="21">
        <f t="shared" si="0"/>
        <v>6</v>
      </c>
      <c r="C6" s="24">
        <v>2880000</v>
      </c>
      <c r="D6" s="24">
        <v>2150000</v>
      </c>
      <c r="E6" s="24">
        <v>1060000</v>
      </c>
      <c r="F6" s="25">
        <f t="shared" si="1"/>
        <v>6090000</v>
      </c>
      <c r="H6" s="21">
        <v>4</v>
      </c>
      <c r="I6" s="22">
        <f t="shared" si="2"/>
        <v>24600000</v>
      </c>
    </row>
    <row r="7" spans="1:9" x14ac:dyDescent="0.45">
      <c r="A7" s="20">
        <v>41398</v>
      </c>
      <c r="B7" s="21">
        <f t="shared" si="0"/>
        <v>7</v>
      </c>
      <c r="C7" s="24">
        <v>5480000</v>
      </c>
      <c r="D7" s="24">
        <v>4000000</v>
      </c>
      <c r="E7" s="24">
        <v>2040000</v>
      </c>
      <c r="F7" s="25">
        <f t="shared" si="1"/>
        <v>11520000</v>
      </c>
      <c r="H7" s="21">
        <v>5</v>
      </c>
      <c r="I7" s="22">
        <f t="shared" si="2"/>
        <v>31760000</v>
      </c>
    </row>
    <row r="8" spans="1:9" x14ac:dyDescent="0.45">
      <c r="A8" s="20">
        <v>41399</v>
      </c>
      <c r="B8" s="21">
        <f t="shared" si="0"/>
        <v>1</v>
      </c>
      <c r="C8" s="24">
        <v>9960000</v>
      </c>
      <c r="D8" s="24">
        <v>5560000</v>
      </c>
      <c r="E8" s="24">
        <v>2120000</v>
      </c>
      <c r="F8" s="25">
        <f t="shared" si="1"/>
        <v>17640000</v>
      </c>
      <c r="H8" s="21">
        <v>6</v>
      </c>
      <c r="I8" s="22">
        <f t="shared" si="2"/>
        <v>33510000</v>
      </c>
    </row>
    <row r="9" spans="1:9" x14ac:dyDescent="0.45">
      <c r="A9" s="20">
        <v>41400</v>
      </c>
      <c r="B9" s="21">
        <f t="shared" si="0"/>
        <v>2</v>
      </c>
      <c r="C9" s="24">
        <v>4730000</v>
      </c>
      <c r="D9" s="24">
        <v>1680000</v>
      </c>
      <c r="E9" s="24">
        <v>1180000</v>
      </c>
      <c r="F9" s="25">
        <f t="shared" si="1"/>
        <v>7590000</v>
      </c>
      <c r="H9" s="21">
        <v>7</v>
      </c>
      <c r="I9" s="22">
        <f t="shared" si="2"/>
        <v>49080000</v>
      </c>
    </row>
    <row r="10" spans="1:9" x14ac:dyDescent="0.45">
      <c r="A10" s="20">
        <v>41401</v>
      </c>
      <c r="B10" s="21">
        <f t="shared" si="0"/>
        <v>3</v>
      </c>
      <c r="C10" s="24">
        <v>4970000</v>
      </c>
      <c r="D10" s="24">
        <v>1070000</v>
      </c>
      <c r="E10" s="24">
        <v>1040000</v>
      </c>
      <c r="F10" s="25">
        <f t="shared" si="1"/>
        <v>7080000</v>
      </c>
      <c r="H10" s="21">
        <v>1</v>
      </c>
      <c r="I10" s="22">
        <f t="shared" si="2"/>
        <v>65060000</v>
      </c>
    </row>
    <row r="11" spans="1:9" x14ac:dyDescent="0.45">
      <c r="A11" s="20">
        <v>41402</v>
      </c>
      <c r="B11" s="21">
        <f t="shared" si="0"/>
        <v>4</v>
      </c>
      <c r="C11" s="24">
        <v>2390000</v>
      </c>
      <c r="D11" s="24">
        <v>1350000</v>
      </c>
      <c r="E11" s="24">
        <v>1060000</v>
      </c>
      <c r="F11" s="25">
        <f t="shared" si="1"/>
        <v>4800000</v>
      </c>
    </row>
    <row r="12" spans="1:9" x14ac:dyDescent="0.45">
      <c r="A12" s="20">
        <v>41403</v>
      </c>
      <c r="B12" s="21">
        <f t="shared" si="0"/>
        <v>5</v>
      </c>
      <c r="C12" s="24">
        <v>3520000</v>
      </c>
      <c r="D12" s="24">
        <v>1030000</v>
      </c>
      <c r="E12" s="24">
        <v>1120000</v>
      </c>
      <c r="F12" s="25">
        <f t="shared" si="1"/>
        <v>5670000</v>
      </c>
    </row>
    <row r="13" spans="1:9" x14ac:dyDescent="0.45">
      <c r="A13" s="20">
        <v>41404</v>
      </c>
      <c r="B13" s="21">
        <f t="shared" si="0"/>
        <v>6</v>
      </c>
      <c r="C13" s="24">
        <v>3350000</v>
      </c>
      <c r="D13" s="24">
        <v>2230000</v>
      </c>
      <c r="E13" s="24">
        <v>1210000</v>
      </c>
      <c r="F13" s="25">
        <f t="shared" si="1"/>
        <v>6790000</v>
      </c>
    </row>
    <row r="14" spans="1:9" x14ac:dyDescent="0.45">
      <c r="A14" s="20">
        <v>41405</v>
      </c>
      <c r="B14" s="21">
        <f t="shared" si="0"/>
        <v>7</v>
      </c>
      <c r="C14" s="24">
        <v>5060000</v>
      </c>
      <c r="D14" s="24">
        <v>3400000</v>
      </c>
      <c r="E14" s="24">
        <v>2120000</v>
      </c>
      <c r="F14" s="25">
        <f t="shared" si="1"/>
        <v>10580000</v>
      </c>
    </row>
    <row r="15" spans="1:9" x14ac:dyDescent="0.45">
      <c r="A15" s="20">
        <v>41406</v>
      </c>
      <c r="B15" s="21">
        <f t="shared" si="0"/>
        <v>1</v>
      </c>
      <c r="C15" s="24">
        <v>8840000</v>
      </c>
      <c r="D15" s="24">
        <v>4400000</v>
      </c>
      <c r="E15" s="24">
        <v>2540000</v>
      </c>
      <c r="F15" s="25">
        <f t="shared" si="1"/>
        <v>15780000</v>
      </c>
    </row>
    <row r="16" spans="1:9" x14ac:dyDescent="0.45">
      <c r="A16" s="20">
        <v>41407</v>
      </c>
      <c r="B16" s="21">
        <f t="shared" si="0"/>
        <v>2</v>
      </c>
      <c r="C16" s="24">
        <v>4570000</v>
      </c>
      <c r="D16" s="24">
        <v>1960000</v>
      </c>
      <c r="E16" s="24">
        <v>1200000</v>
      </c>
      <c r="F16" s="25">
        <f t="shared" si="1"/>
        <v>7730000</v>
      </c>
    </row>
    <row r="17" spans="1:6" x14ac:dyDescent="0.45">
      <c r="A17" s="20">
        <v>41408</v>
      </c>
      <c r="B17" s="21">
        <f t="shared" si="0"/>
        <v>3</v>
      </c>
      <c r="C17" s="24">
        <v>4050000</v>
      </c>
      <c r="D17" s="24">
        <v>2830000</v>
      </c>
      <c r="E17" s="24">
        <v>820000</v>
      </c>
      <c r="F17" s="25">
        <f t="shared" si="1"/>
        <v>7700000</v>
      </c>
    </row>
    <row r="18" spans="1:6" x14ac:dyDescent="0.45">
      <c r="A18" s="20">
        <v>41409</v>
      </c>
      <c r="B18" s="21">
        <f t="shared" si="0"/>
        <v>4</v>
      </c>
      <c r="C18" s="24">
        <v>2190000</v>
      </c>
      <c r="D18" s="24">
        <v>1060000</v>
      </c>
      <c r="E18" s="24">
        <v>1070000</v>
      </c>
      <c r="F18" s="25">
        <f t="shared" si="1"/>
        <v>4320000</v>
      </c>
    </row>
    <row r="19" spans="1:6" x14ac:dyDescent="0.45">
      <c r="A19" s="20">
        <v>41410</v>
      </c>
      <c r="B19" s="21">
        <f t="shared" si="0"/>
        <v>5</v>
      </c>
      <c r="C19" s="24">
        <v>4520000</v>
      </c>
      <c r="D19" s="24">
        <v>1090000</v>
      </c>
      <c r="E19" s="24">
        <v>1150000</v>
      </c>
      <c r="F19" s="25">
        <f t="shared" si="1"/>
        <v>6760000</v>
      </c>
    </row>
    <row r="20" spans="1:6" x14ac:dyDescent="0.45">
      <c r="A20" s="20">
        <v>41411</v>
      </c>
      <c r="B20" s="21">
        <f t="shared" si="0"/>
        <v>6</v>
      </c>
      <c r="C20" s="24">
        <v>2730000</v>
      </c>
      <c r="D20" s="24">
        <v>2750000</v>
      </c>
      <c r="E20" s="24">
        <v>1260000</v>
      </c>
      <c r="F20" s="25">
        <f t="shared" si="1"/>
        <v>6740000</v>
      </c>
    </row>
    <row r="21" spans="1:6" x14ac:dyDescent="0.45">
      <c r="A21" s="20">
        <v>41412</v>
      </c>
      <c r="B21" s="21">
        <f t="shared" si="0"/>
        <v>7</v>
      </c>
      <c r="C21" s="24">
        <v>7020000</v>
      </c>
      <c r="D21" s="24">
        <v>3320000</v>
      </c>
      <c r="E21" s="24">
        <v>1620000</v>
      </c>
      <c r="F21" s="25">
        <f t="shared" si="1"/>
        <v>11960000</v>
      </c>
    </row>
    <row r="22" spans="1:6" x14ac:dyDescent="0.45">
      <c r="A22" s="20">
        <v>41413</v>
      </c>
      <c r="B22" s="21">
        <f t="shared" si="0"/>
        <v>1</v>
      </c>
      <c r="C22" s="24">
        <v>9580000</v>
      </c>
      <c r="D22" s="24">
        <v>2400000</v>
      </c>
      <c r="E22" s="24">
        <v>2320000</v>
      </c>
      <c r="F22" s="25">
        <f t="shared" si="1"/>
        <v>14300000</v>
      </c>
    </row>
    <row r="23" spans="1:6" x14ac:dyDescent="0.45">
      <c r="A23" s="20">
        <v>41414</v>
      </c>
      <c r="B23" s="21">
        <f t="shared" si="0"/>
        <v>2</v>
      </c>
      <c r="C23" s="24">
        <v>3570000</v>
      </c>
      <c r="D23" s="24">
        <v>1850000</v>
      </c>
      <c r="E23" s="24">
        <v>860000</v>
      </c>
      <c r="F23" s="25">
        <f t="shared" si="1"/>
        <v>6280000</v>
      </c>
    </row>
    <row r="24" spans="1:6" x14ac:dyDescent="0.45">
      <c r="A24" s="20">
        <v>41415</v>
      </c>
      <c r="B24" s="21">
        <f t="shared" si="0"/>
        <v>3</v>
      </c>
      <c r="C24" s="24">
        <v>3790000</v>
      </c>
      <c r="D24" s="24">
        <v>2870000</v>
      </c>
      <c r="E24" s="24">
        <v>880000</v>
      </c>
      <c r="F24" s="25">
        <f t="shared" si="1"/>
        <v>7540000</v>
      </c>
    </row>
    <row r="25" spans="1:6" x14ac:dyDescent="0.45">
      <c r="A25" s="20">
        <v>41416</v>
      </c>
      <c r="B25" s="21">
        <f t="shared" si="0"/>
        <v>4</v>
      </c>
      <c r="C25" s="24">
        <v>2850000</v>
      </c>
      <c r="D25" s="24">
        <v>2830000</v>
      </c>
      <c r="E25" s="24">
        <v>840000</v>
      </c>
      <c r="F25" s="25">
        <f t="shared" si="1"/>
        <v>6520000</v>
      </c>
    </row>
    <row r="26" spans="1:6" x14ac:dyDescent="0.45">
      <c r="A26" s="20">
        <v>41417</v>
      </c>
      <c r="B26" s="21">
        <f t="shared" si="0"/>
        <v>5</v>
      </c>
      <c r="C26" s="24">
        <v>2260000</v>
      </c>
      <c r="D26" s="24">
        <v>2430000</v>
      </c>
      <c r="E26" s="24">
        <v>1170000</v>
      </c>
      <c r="F26" s="25">
        <f t="shared" si="1"/>
        <v>5860000</v>
      </c>
    </row>
    <row r="27" spans="1:6" x14ac:dyDescent="0.45">
      <c r="A27" s="20">
        <v>41418</v>
      </c>
      <c r="B27" s="21">
        <f t="shared" si="0"/>
        <v>6</v>
      </c>
      <c r="C27" s="24">
        <v>3500000</v>
      </c>
      <c r="D27" s="24">
        <v>1270000</v>
      </c>
      <c r="E27" s="24">
        <v>1090000</v>
      </c>
      <c r="F27" s="25">
        <f t="shared" si="1"/>
        <v>5860000</v>
      </c>
    </row>
    <row r="28" spans="1:6" x14ac:dyDescent="0.45">
      <c r="A28" s="20">
        <v>41419</v>
      </c>
      <c r="B28" s="21">
        <f t="shared" si="0"/>
        <v>7</v>
      </c>
      <c r="C28" s="24">
        <v>9000000</v>
      </c>
      <c r="D28" s="24">
        <v>4260000</v>
      </c>
      <c r="E28" s="24">
        <v>1760000</v>
      </c>
      <c r="F28" s="25">
        <f t="shared" si="1"/>
        <v>15020000</v>
      </c>
    </row>
    <row r="29" spans="1:6" x14ac:dyDescent="0.45">
      <c r="A29" s="20">
        <v>41420</v>
      </c>
      <c r="B29" s="21">
        <f t="shared" si="0"/>
        <v>1</v>
      </c>
      <c r="C29" s="24">
        <v>9280000</v>
      </c>
      <c r="D29" s="24">
        <v>5860000</v>
      </c>
      <c r="E29" s="24">
        <v>2200000</v>
      </c>
      <c r="F29" s="25">
        <f t="shared" si="1"/>
        <v>17340000</v>
      </c>
    </row>
    <row r="30" spans="1:6" x14ac:dyDescent="0.45">
      <c r="A30" s="20">
        <v>41421</v>
      </c>
      <c r="B30" s="21">
        <f t="shared" si="0"/>
        <v>2</v>
      </c>
      <c r="C30" s="24">
        <v>4470000</v>
      </c>
      <c r="D30" s="24">
        <v>2030000</v>
      </c>
      <c r="E30" s="24">
        <v>1030000</v>
      </c>
      <c r="F30" s="25">
        <f t="shared" si="1"/>
        <v>7530000</v>
      </c>
    </row>
    <row r="31" spans="1:6" x14ac:dyDescent="0.45">
      <c r="A31" s="20">
        <v>41422</v>
      </c>
      <c r="B31" s="21">
        <f t="shared" si="0"/>
        <v>3</v>
      </c>
      <c r="C31" s="24">
        <v>3860000</v>
      </c>
      <c r="D31" s="24">
        <v>1800000</v>
      </c>
      <c r="E31" s="24">
        <v>1270000</v>
      </c>
      <c r="F31" s="25">
        <f t="shared" si="1"/>
        <v>6930000</v>
      </c>
    </row>
    <row r="32" spans="1:6" x14ac:dyDescent="0.45">
      <c r="A32" s="20">
        <v>41423</v>
      </c>
      <c r="B32" s="21">
        <f t="shared" si="0"/>
        <v>4</v>
      </c>
      <c r="C32" s="24">
        <v>2390000</v>
      </c>
      <c r="D32" s="24">
        <v>1220000</v>
      </c>
      <c r="E32" s="24">
        <v>850000</v>
      </c>
      <c r="F32" s="25">
        <f t="shared" si="1"/>
        <v>4460000</v>
      </c>
    </row>
    <row r="33" spans="1:6" x14ac:dyDescent="0.45">
      <c r="A33" s="20">
        <v>41424</v>
      </c>
      <c r="B33" s="21">
        <f t="shared" si="0"/>
        <v>5</v>
      </c>
      <c r="C33" s="24">
        <v>4110000</v>
      </c>
      <c r="D33" s="24">
        <v>2520000</v>
      </c>
      <c r="E33" s="24">
        <v>1140000</v>
      </c>
      <c r="F33" s="25">
        <f t="shared" si="1"/>
        <v>7770000</v>
      </c>
    </row>
    <row r="34" spans="1:6" ht="19.5" thickBot="1" x14ac:dyDescent="0.5">
      <c r="A34" s="20">
        <v>41425</v>
      </c>
      <c r="B34" s="21">
        <f t="shared" si="0"/>
        <v>6</v>
      </c>
      <c r="C34" s="24">
        <v>4580000</v>
      </c>
      <c r="D34" s="24">
        <v>2220000</v>
      </c>
      <c r="E34" s="24">
        <v>1230000</v>
      </c>
      <c r="F34" s="25">
        <f t="shared" si="1"/>
        <v>8030000</v>
      </c>
    </row>
    <row r="35" spans="1:6" ht="19.5" thickTop="1" x14ac:dyDescent="0.45">
      <c r="A35" s="9" t="s">
        <v>22</v>
      </c>
      <c r="B35" s="26"/>
      <c r="C35" s="27">
        <f>SUBTOTAL(109,$C$4:$C$34)</f>
        <v>144320000</v>
      </c>
      <c r="D35" s="27">
        <f>SUBTOTAL(109,$D$4:$D$34)</f>
        <v>76770000</v>
      </c>
      <c r="E35" s="27">
        <f>SUBTOTAL(109,$E$4:$E$34)</f>
        <v>41300000</v>
      </c>
      <c r="F35" s="28">
        <f>SUBTOTAL(109,$F$4:$F$34)</f>
        <v>262390000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5月期売上報告書</vt:lpstr>
      <vt:lpstr>売上集計表</vt:lpstr>
      <vt:lpstr>'5月期売上報告書'!Print_Area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2013-05-27T05:36:47Z</cp:lastPrinted>
  <dcterms:created xsi:type="dcterms:W3CDTF">2013-05-22T22:26:04Z</dcterms:created>
  <dcterms:modified xsi:type="dcterms:W3CDTF">2013-08-19T18:42:14Z</dcterms:modified>
</cp:coreProperties>
</file>