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3章\"/>
    </mc:Choice>
  </mc:AlternateContent>
  <bookViews>
    <workbookView xWindow="-15" yWindow="-15" windowWidth="15210" windowHeight="9165"/>
  </bookViews>
  <sheets>
    <sheet name="請求書" sheetId="1" r:id="rId1"/>
  </sheets>
  <definedNames>
    <definedName name="_xlnm.Print_Area" localSheetId="0">請求書!$A$1:$K$50</definedName>
  </definedNames>
  <calcPr calcId="152511"/>
</workbook>
</file>

<file path=xl/calcChain.xml><?xml version="1.0" encoding="utf-8"?>
<calcChain xmlns="http://schemas.openxmlformats.org/spreadsheetml/2006/main">
  <c r="G19" i="1" l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18" i="1"/>
  <c r="G17" i="1" l="1"/>
  <c r="E35" i="1" l="1"/>
  <c r="G35" i="1" l="1"/>
  <c r="I35" i="1" s="1"/>
  <c r="A11" i="1" s="1"/>
</calcChain>
</file>

<file path=xl/sharedStrings.xml><?xml version="1.0" encoding="utf-8"?>
<sst xmlns="http://schemas.openxmlformats.org/spreadsheetml/2006/main" count="42" uniqueCount="42">
  <si>
    <t>伝票番号</t>
    <rPh sb="0" eb="2">
      <t>デンピョウ</t>
    </rPh>
    <rPh sb="2" eb="4">
      <t>バンゴウ</t>
    </rPh>
    <phoneticPr fontId="2"/>
  </si>
  <si>
    <t>発行日：</t>
    <rPh sb="0" eb="3">
      <t>ハッコウビ</t>
    </rPh>
    <phoneticPr fontId="2"/>
  </si>
  <si>
    <t>担  当</t>
    <rPh sb="0" eb="1">
      <t>タン</t>
    </rPh>
    <rPh sb="3" eb="4">
      <t>トウ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</si>
  <si>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</si>
  <si>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</si>
  <si>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</si>
  <si>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</si>
  <si>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商品番号・商品名</t>
    <rPh sb="0" eb="2">
      <t>ショウヒン</t>
    </rPh>
    <rPh sb="2" eb="4">
      <t>バンゴウ</t>
    </rPh>
    <rPh sb="5" eb="6">
      <t>ショウ</t>
    </rPh>
    <rPh sb="6" eb="8">
      <t>ヒンメイ</t>
    </rPh>
    <phoneticPr fontId="2"/>
  </si>
  <si>
    <t>合計</t>
    <rPh sb="0" eb="2">
      <t>ゴウケイ</t>
    </rPh>
    <phoneticPr fontId="2"/>
  </si>
  <si>
    <t>消費税</t>
    <rPh sb="0" eb="3">
      <t>ショウヒゼイ</t>
    </rPh>
    <phoneticPr fontId="2"/>
  </si>
  <si>
    <t>税  抜</t>
    <rPh sb="0" eb="1">
      <t>ゼイ</t>
    </rPh>
    <rPh sb="3" eb="4">
      <t>ヌ</t>
    </rPh>
    <phoneticPr fontId="2"/>
  </si>
  <si>
    <t>当座預金 ００９－０９８１９</t>
    <rPh sb="0" eb="2">
      <t>トウザ</t>
    </rPh>
    <rPh sb="2" eb="4">
      <t>ヨキン</t>
    </rPh>
    <phoneticPr fontId="2"/>
  </si>
  <si>
    <t>総  額</t>
    <rPh sb="0" eb="1">
      <t>フサ</t>
    </rPh>
    <rPh sb="3" eb="4">
      <t>ガク</t>
    </rPh>
    <phoneticPr fontId="2"/>
  </si>
  <si>
    <t>請     求     書</t>
    <rPh sb="0" eb="1">
      <t>ショウ</t>
    </rPh>
    <rPh sb="6" eb="7">
      <t>モトム</t>
    </rPh>
    <rPh sb="12" eb="13">
      <t>ショ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</si>
  <si>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</si>
  <si>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合計金額</t>
    <rPh sb="0" eb="2">
      <t>ゴウケイ</t>
    </rPh>
    <rPh sb="2" eb="4">
      <t>キンガク</t>
    </rPh>
    <phoneticPr fontId="2"/>
  </si>
  <si>
    <t>03-001</t>
    <phoneticPr fontId="2"/>
  </si>
  <si>
    <t>株式会社トゥマイエクセル</t>
    <rPh sb="0" eb="4">
      <t>カブシキガイシャ</t>
    </rPh>
    <phoneticPr fontId="2"/>
  </si>
  <si>
    <t>円也</t>
    <rPh sb="0" eb="2">
      <t>エンナリ</t>
    </rPh>
    <phoneticPr fontId="2"/>
  </si>
  <si>
    <t>藤島  昭英</t>
    <rPh sb="0" eb="2">
      <t>フジシマ</t>
    </rPh>
    <rPh sb="4" eb="6">
      <t>アキヒデ</t>
    </rPh>
    <phoneticPr fontId="2"/>
  </si>
  <si>
    <t>川中 あき</t>
    <rPh sb="0" eb="2">
      <t>カワナカ</t>
    </rPh>
    <phoneticPr fontId="2"/>
  </si>
  <si>
    <t>株式会社 イーストラディション</t>
    <rPh sb="0" eb="4">
      <t>カブシキガイシャ</t>
    </rPh>
    <phoneticPr fontId="2"/>
  </si>
  <si>
    <t>〒120-0005 東京都足立区綾瀬 X-XX-XX</t>
    <rPh sb="10" eb="13">
      <t>トウキョウト</t>
    </rPh>
    <rPh sb="13" eb="16">
      <t>アダチク</t>
    </rPh>
    <rPh sb="16" eb="18">
      <t>アヤセ</t>
    </rPh>
    <phoneticPr fontId="2"/>
  </si>
  <si>
    <t>電  話： 03-0581-XXXX (代)</t>
    <rPh sb="0" eb="1">
      <t>デン</t>
    </rPh>
    <rPh sb="3" eb="4">
      <t>ハナシ</t>
    </rPh>
    <rPh sb="20" eb="21">
      <t>ダイ</t>
    </rPh>
    <phoneticPr fontId="2"/>
  </si>
  <si>
    <t xml:space="preserve">東京齋藤銀行 池袋支店 </t>
    <rPh sb="0" eb="2">
      <t>トウキョウ</t>
    </rPh>
    <rPh sb="2" eb="4">
      <t>サイトウ</t>
    </rPh>
    <rPh sb="4" eb="6">
      <t>ギンコウ</t>
    </rPh>
    <rPh sb="7" eb="9">
      <t>イケブクロ</t>
    </rPh>
    <rPh sb="9" eb="11">
      <t>シテン</t>
    </rPh>
    <phoneticPr fontId="2"/>
  </si>
  <si>
    <t>BMS-BK-1 Bluetoothマウス（黒）</t>
    <rPh sb="22" eb="23">
      <t>クロ</t>
    </rPh>
    <phoneticPr fontId="2"/>
  </si>
  <si>
    <t>GMS-BK-1 ゲーミングマウス（黒）</t>
    <rPh sb="18" eb="19">
      <t>クロ</t>
    </rPh>
    <phoneticPr fontId="2"/>
  </si>
  <si>
    <t>HDD-1000 ハードディスクドライブ 1TB</t>
    <phoneticPr fontId="2"/>
  </si>
  <si>
    <t>HDD-2000 ハードディスクドライブ 2TB</t>
    <phoneticPr fontId="2"/>
  </si>
  <si>
    <t>HDD-500 ハードディスクドライブ 500GB</t>
    <phoneticPr fontId="2"/>
  </si>
  <si>
    <t>HDD-750 ハードディスクドライブ 750GB</t>
    <phoneticPr fontId="2"/>
  </si>
  <si>
    <t>KB-BK-109 キーボード（黒）</t>
    <rPh sb="16" eb="17">
      <t>クロ</t>
    </rPh>
    <phoneticPr fontId="2"/>
  </si>
  <si>
    <t>KB-WH-109 キーボード（白）</t>
    <rPh sb="16" eb="17">
      <t>シロ</t>
    </rPh>
    <phoneticPr fontId="2"/>
  </si>
  <si>
    <t>MS-BK-1 マウス（黒）</t>
    <rPh sb="12" eb="13">
      <t>クロ</t>
    </rPh>
    <phoneticPr fontId="2"/>
  </si>
  <si>
    <t>MS-WH-1 マウス（白）</t>
    <rPh sb="12" eb="13">
      <t>シロ</t>
    </rPh>
    <phoneticPr fontId="2"/>
  </si>
  <si>
    <t>NAS-1000 ハードディスクNAS 1TB</t>
    <phoneticPr fontId="2"/>
  </si>
  <si>
    <t>STO-SD-128 SDメモリーカード 128GB</t>
    <phoneticPr fontId="2"/>
  </si>
  <si>
    <t>STO-SD-32 SDメモリーカード 32GB</t>
    <phoneticPr fontId="2"/>
  </si>
  <si>
    <t>STO-SD-64 SDメモリーカード 64GB</t>
    <phoneticPr fontId="2"/>
  </si>
  <si>
    <t>STO-USB-32 USBメモリー 32GB</t>
    <phoneticPr fontId="2"/>
  </si>
  <si>
    <t>STO-USB-64 USBメモリー 64GB</t>
    <phoneticPr fontId="2"/>
  </si>
  <si>
    <t>WLAN-LM-150 無線LAN モバイルルーター</t>
    <rPh sb="12" eb="14">
      <t>ムセン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</si>
</sst>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411]ggge&quot;年&quot;m&quot;月&quot;d&quot;日&quot;;@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</cellStyleXfs>
  <cellXfs count="58">
    <xf numFmtId="0" fontId="0" fillId="0" borderId="0" xfId="0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0" applyFont="1"/>
    <xf numFmtId="0" fontId="0" fillId="0" borderId="4" xfId="0" applyBorder="1"/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4" fillId="0" borderId="27" xfId="0" applyFont="1" applyBorder="1"/>
    <xf numFmtId="176" fontId="0" fillId="0" borderId="0" xfId="0" applyNumberFormat="1"/>
    <xf numFmtId="0" fontId="6" fillId="0" borderId="0" xfId="0" applyFont="1"/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21" xfId="1" applyNumberFormat="1" applyFont="1" applyBorder="1" applyAlignment="1">
      <alignment vertical="center"/>
    </xf>
    <xf numFmtId="0" fontId="0" fillId="0" borderId="16" xfId="2" applyNumberFormat="1" applyFont="1" applyBorder="1" applyAlignment="1">
      <alignment vertical="center"/>
    </xf>
    <xf numFmtId="0" fontId="0" fillId="0" borderId="30" xfId="2" applyNumberFormat="1" applyFont="1" applyBorder="1" applyAlignment="1">
      <alignment vertical="center"/>
    </xf>
    <xf numFmtId="0" fontId="7" fillId="0" borderId="0" xfId="2" applyNumberFormat="1" applyFont="1" applyAlignment="1">
      <alignment vertical="center"/>
    </xf>
    <xf numFmtId="0" fontId="0" fillId="0" borderId="21" xfId="2" applyNumberFormat="1" applyFont="1" applyBorder="1" applyAlignment="1">
      <alignment vertical="center"/>
    </xf>
    <xf numFmtId="0" fontId="0" fillId="0" borderId="10" xfId="0" applyNumberFormat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0" fillId="0" borderId="16" xfId="1" applyNumberFormat="1" applyFont="1" applyBorder="1" applyAlignment="1">
      <alignment vertical="center"/>
    </xf>
    <xf numFmtId="0" fontId="0" fillId="0" borderId="30" xfId="1" applyNumberFormat="1" applyFont="1" applyBorder="1" applyAlignment="1">
      <alignment vertical="center"/>
    </xf>
    <xf numFmtId="0" fontId="0" fillId="0" borderId="31" xfId="0" applyNumberFormat="1" applyBorder="1" applyAlignment="1">
      <alignment vertical="center"/>
    </xf>
    <xf numFmtId="0" fontId="0" fillId="0" borderId="32" xfId="0" applyNumberFormat="1" applyBorder="1" applyAlignment="1">
      <alignment vertical="center"/>
    </xf>
    <xf numFmtId="0" fontId="0" fillId="0" borderId="28" xfId="0" applyNumberFormat="1" applyBorder="1"/>
    <xf numFmtId="0" fontId="4" fillId="0" borderId="27" xfId="0" applyNumberFormat="1" applyFont="1" applyBorder="1"/>
    <xf numFmtId="0" fontId="0" fillId="0" borderId="29" xfId="0" applyNumberFormat="1" applyBorder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6" fontId="5" fillId="0" borderId="5" xfId="2" applyFont="1" applyBorder="1" applyAlignment="1"/>
    <xf numFmtId="6" fontId="0" fillId="0" borderId="4" xfId="2" applyFont="1" applyBorder="1" applyAlignment="1"/>
    <xf numFmtId="6" fontId="5" fillId="0" borderId="6" xfId="2" applyFont="1" applyBorder="1" applyAlignment="1"/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26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0" fontId="0" fillId="2" borderId="24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7" fillId="0" borderId="0" xfId="2" applyNumberFormat="1" applyFont="1" applyAlignment="1">
      <alignment horizontal="center" vertical="center"/>
    </xf>
    <xf numFmtId="6" fontId="7" fillId="0" borderId="0" xfId="2" applyFont="1" applyAlignment="1">
      <alignment horizontal="center" vertical="center"/>
    </xf>
    <xf numFmtId="0" fontId="0" fillId="2" borderId="33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34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Zeros="0" tabSelected="1" zoomScaleNormal="100" workbookViewId="0"/>
  </sheetViews>
  <sheetFormatPr defaultRowHeight="13.5"/>
  <cols>
    <col min="1" max="3" width="7.75" customWidth="1"/>
    <col min="4" max="7" width="9.25" customWidth="1"/>
    <col min="9" max="9" width="16.5" bestFit="1" customWidth="1"/>
  </cols>
  <sheetData>
    <row r="1" spans="1:9" ht="14.25" thickBot="1">
      <c r="H1" t="s">
        <v>1</v>
      </c>
      <c r="I1" s="13">
        <v>41394</v>
      </c>
    </row>
    <row r="2" spans="1:9" ht="21.75" customHeight="1">
      <c r="A2" s="14" t="s">
        <v>17</v>
      </c>
      <c r="H2" s="40" t="s">
        <v>0</v>
      </c>
      <c r="I2" s="41" t="s">
        <v>2</v>
      </c>
    </row>
    <row r="3" spans="1:9" ht="14.25" thickBot="1">
      <c r="A3" t="s">
        <v>19</v>
      </c>
      <c r="H3" s="2" t="s">
        <v>16</v>
      </c>
      <c r="I3" s="3" t="s">
        <v>20</v>
      </c>
    </row>
    <row r="4" spans="1:9">
      <c r="D4" s="50" t="s">
        <v>13</v>
      </c>
      <c r="E4" s="50"/>
      <c r="F4" s="50"/>
      <c r="G4" s="50"/>
    </row>
    <row r="5" spans="1:9" ht="14.25" thickBot="1">
      <c r="A5" s="1"/>
      <c r="D5" s="51"/>
      <c r="E5" s="51"/>
      <c r="F5" s="51"/>
      <c r="G5" s="51"/>
    </row>
    <row r="6" spans="1:9" ht="14.25" thickTop="1"/>
    <row r="8" spans="1:9" ht="14.25" thickBot="1">
      <c r="I8" s="35" t="s">
        <v>21</v>
      </c>
    </row>
    <row r="9" spans="1:9" ht="13.5" customHeight="1">
      <c r="A9" s="54" t="s">
        <v>15</v>
      </c>
      <c r="B9" s="55"/>
      <c r="G9" s="4"/>
      <c r="I9" s="36" t="s">
        <v>22</v>
      </c>
    </row>
    <row r="10" spans="1:9" ht="13.5" customHeight="1" thickBot="1">
      <c r="A10" s="56"/>
      <c r="B10" s="57"/>
      <c r="G10" s="4"/>
      <c r="I10" s="36" t="s">
        <v>23</v>
      </c>
    </row>
    <row r="11" spans="1:9" ht="13.5" customHeight="1">
      <c r="A11" s="53">
        <f>I35</f>
        <v>215618</v>
      </c>
      <c r="B11" s="53"/>
      <c r="C11" s="53"/>
      <c r="D11" s="53"/>
      <c r="E11" s="52" t="s">
        <v>18</v>
      </c>
      <c r="G11" s="4"/>
      <c r="I11" s="36" t="s">
        <v>24</v>
      </c>
    </row>
    <row r="12" spans="1:9" ht="13.5" customHeight="1">
      <c r="A12" s="53"/>
      <c r="B12" s="53"/>
      <c r="C12" s="53"/>
      <c r="D12" s="53"/>
      <c r="E12" s="52"/>
      <c r="F12" s="4"/>
      <c r="G12" s="4"/>
      <c r="I12" s="36" t="s">
        <v>11</v>
      </c>
    </row>
    <row r="13" spans="1:9" ht="13.5" customHeight="1">
      <c r="A13" s="24"/>
      <c r="B13" s="24"/>
      <c r="C13" s="24"/>
      <c r="D13" s="24"/>
      <c r="E13" s="24"/>
      <c r="F13" s="4"/>
      <c r="G13" s="4"/>
      <c r="H13" s="4"/>
    </row>
    <row r="14" spans="1:9">
      <c r="A14" t="s">
        <v>14</v>
      </c>
    </row>
    <row r="15" spans="1:9" ht="14.25" thickBot="1"/>
    <row r="16" spans="1:9" ht="24.75" customHeight="1" thickBot="1">
      <c r="A16" s="47" t="s">
        <v>7</v>
      </c>
      <c r="B16" s="48"/>
      <c r="C16" s="48"/>
      <c r="D16" s="49"/>
      <c r="E16" s="42" t="s">
        <v>3</v>
      </c>
      <c r="F16" s="42" t="s">
        <v>4</v>
      </c>
      <c r="G16" s="42" t="s">
        <v>5</v>
      </c>
      <c r="H16" s="45" t="s">
        <v>6</v>
      </c>
      <c r="I16" s="46"/>
    </row>
    <row r="17" spans="1:9">
      <c r="A17" s="18" t="s">
        <v>25</v>
      </c>
      <c r="B17" s="19"/>
      <c r="C17" s="19"/>
      <c r="D17" s="20"/>
      <c r="E17" s="21">
        <v>1</v>
      </c>
      <c r="F17" s="25">
        <v>3440</v>
      </c>
      <c r="G17" s="25">
        <f t="shared" ref="G17:G33" si="0">E17*F17</f>
        <v>3440</v>
      </c>
      <c r="H17" s="26"/>
      <c r="I17" s="27"/>
    </row>
    <row r="18" spans="1:9">
      <c r="A18" s="15" t="s">
        <v>26</v>
      </c>
      <c r="B18" s="16"/>
      <c r="C18" s="16"/>
      <c r="D18" s="17"/>
      <c r="E18" s="28">
        <v>2</v>
      </c>
      <c r="F18" s="22">
        <v>11000</v>
      </c>
      <c r="G18" s="22">
        <f t="shared" si="0"/>
        <v>22000</v>
      </c>
      <c r="H18" s="26"/>
      <c r="I18" s="27"/>
    </row>
    <row r="19" spans="1:9">
      <c r="A19" s="15" t="s">
        <v>27</v>
      </c>
      <c r="B19" s="16"/>
      <c r="C19" s="16"/>
      <c r="D19" s="17"/>
      <c r="E19" s="28">
        <v>1</v>
      </c>
      <c r="F19" s="22">
        <v>2200</v>
      </c>
      <c r="G19" s="22">
        <f t="shared" si="0"/>
        <v>2200</v>
      </c>
      <c r="H19" s="26"/>
      <c r="I19" s="27"/>
    </row>
    <row r="20" spans="1:9">
      <c r="A20" s="15" t="s">
        <v>28</v>
      </c>
      <c r="B20" s="16"/>
      <c r="C20" s="16"/>
      <c r="D20" s="17"/>
      <c r="E20" s="28">
        <v>2</v>
      </c>
      <c r="F20" s="22">
        <v>3990</v>
      </c>
      <c r="G20" s="22">
        <f t="shared" si="0"/>
        <v>7980</v>
      </c>
      <c r="H20" s="26"/>
      <c r="I20" s="27"/>
    </row>
    <row r="21" spans="1:9">
      <c r="A21" s="9" t="s">
        <v>29</v>
      </c>
      <c r="B21" s="10"/>
      <c r="C21" s="10"/>
      <c r="D21" s="11"/>
      <c r="E21" s="28">
        <v>4</v>
      </c>
      <c r="F21" s="22">
        <v>2100</v>
      </c>
      <c r="G21" s="22">
        <f t="shared" si="0"/>
        <v>8400</v>
      </c>
      <c r="H21" s="26"/>
      <c r="I21" s="27"/>
    </row>
    <row r="22" spans="1:9">
      <c r="A22" s="9" t="s">
        <v>30</v>
      </c>
      <c r="B22" s="10"/>
      <c r="C22" s="10"/>
      <c r="D22" s="11"/>
      <c r="E22" s="28">
        <v>1</v>
      </c>
      <c r="F22" s="22">
        <v>3870</v>
      </c>
      <c r="G22" s="22">
        <f t="shared" si="0"/>
        <v>3870</v>
      </c>
      <c r="H22" s="26"/>
      <c r="I22" s="27"/>
    </row>
    <row r="23" spans="1:9">
      <c r="A23" s="9" t="s">
        <v>31</v>
      </c>
      <c r="B23" s="10"/>
      <c r="C23" s="10"/>
      <c r="D23" s="11"/>
      <c r="E23" s="28">
        <v>5</v>
      </c>
      <c r="F23" s="22">
        <v>3780</v>
      </c>
      <c r="G23" s="22">
        <f t="shared" si="0"/>
        <v>18900</v>
      </c>
      <c r="H23" s="26"/>
      <c r="I23" s="27"/>
    </row>
    <row r="24" spans="1:9">
      <c r="A24" s="9" t="s">
        <v>32</v>
      </c>
      <c r="B24" s="10"/>
      <c r="C24" s="10"/>
      <c r="D24" s="11"/>
      <c r="E24" s="28">
        <v>6</v>
      </c>
      <c r="F24" s="22">
        <v>3780</v>
      </c>
      <c r="G24" s="22">
        <f t="shared" si="0"/>
        <v>22680</v>
      </c>
      <c r="H24" s="26"/>
      <c r="I24" s="27"/>
    </row>
    <row r="25" spans="1:9">
      <c r="A25" s="9" t="s">
        <v>33</v>
      </c>
      <c r="B25" s="10"/>
      <c r="C25" s="10"/>
      <c r="D25" s="11"/>
      <c r="E25" s="28">
        <v>1</v>
      </c>
      <c r="F25" s="22">
        <v>4300</v>
      </c>
      <c r="G25" s="22">
        <f t="shared" si="0"/>
        <v>4300</v>
      </c>
      <c r="H25" s="26"/>
      <c r="I25" s="27"/>
    </row>
    <row r="26" spans="1:9">
      <c r="A26" s="9" t="s">
        <v>34</v>
      </c>
      <c r="B26" s="10"/>
      <c r="C26" s="10"/>
      <c r="D26" s="11"/>
      <c r="E26" s="28">
        <v>1</v>
      </c>
      <c r="F26" s="22">
        <v>17640</v>
      </c>
      <c r="G26" s="22">
        <f t="shared" si="0"/>
        <v>17640</v>
      </c>
      <c r="H26" s="26"/>
      <c r="I26" s="27"/>
    </row>
    <row r="27" spans="1:9">
      <c r="A27" s="9" t="s">
        <v>35</v>
      </c>
      <c r="B27" s="10"/>
      <c r="C27" s="10"/>
      <c r="D27" s="11"/>
      <c r="E27" s="28">
        <v>2</v>
      </c>
      <c r="F27" s="22">
        <v>15330</v>
      </c>
      <c r="G27" s="22">
        <f t="shared" si="0"/>
        <v>30660</v>
      </c>
      <c r="H27" s="26"/>
      <c r="I27" s="27"/>
    </row>
    <row r="28" spans="1:9">
      <c r="A28" s="9" t="s">
        <v>36</v>
      </c>
      <c r="B28" s="10"/>
      <c r="C28" s="10"/>
      <c r="D28" s="11"/>
      <c r="E28" s="28">
        <v>1</v>
      </c>
      <c r="F28" s="22">
        <v>22050</v>
      </c>
      <c r="G28" s="22">
        <f t="shared" si="0"/>
        <v>22050</v>
      </c>
      <c r="H28" s="26"/>
      <c r="I28" s="27"/>
    </row>
    <row r="29" spans="1:9">
      <c r="A29" s="9" t="s">
        <v>37</v>
      </c>
      <c r="B29" s="10"/>
      <c r="C29" s="10"/>
      <c r="D29" s="11"/>
      <c r="E29" s="28">
        <v>4</v>
      </c>
      <c r="F29" s="22">
        <v>4890</v>
      </c>
      <c r="G29" s="22">
        <f t="shared" si="0"/>
        <v>19560</v>
      </c>
      <c r="H29" s="26"/>
      <c r="I29" s="27"/>
    </row>
    <row r="30" spans="1:9">
      <c r="A30" s="9" t="s">
        <v>38</v>
      </c>
      <c r="B30" s="10"/>
      <c r="C30" s="10"/>
      <c r="D30" s="11"/>
      <c r="E30" s="28">
        <v>1</v>
      </c>
      <c r="F30" s="22">
        <v>6480</v>
      </c>
      <c r="G30" s="22">
        <f t="shared" si="0"/>
        <v>6480</v>
      </c>
      <c r="H30" s="26"/>
      <c r="I30" s="27"/>
    </row>
    <row r="31" spans="1:9">
      <c r="A31" s="9" t="s">
        <v>39</v>
      </c>
      <c r="B31" s="10"/>
      <c r="C31" s="10"/>
      <c r="D31" s="11"/>
      <c r="E31" s="28">
        <v>4</v>
      </c>
      <c r="F31" s="22">
        <v>890</v>
      </c>
      <c r="G31" s="22">
        <f t="shared" si="0"/>
        <v>3560</v>
      </c>
      <c r="H31" s="26"/>
      <c r="I31" s="27"/>
    </row>
    <row r="32" spans="1:9">
      <c r="A32" s="9" t="s">
        <v>40</v>
      </c>
      <c r="B32" s="10"/>
      <c r="C32" s="10"/>
      <c r="D32" s="11"/>
      <c r="E32" s="28">
        <v>3</v>
      </c>
      <c r="F32" s="22">
        <v>890</v>
      </c>
      <c r="G32" s="22">
        <f t="shared" si="0"/>
        <v>2670</v>
      </c>
      <c r="H32" s="26"/>
      <c r="I32" s="27"/>
    </row>
    <row r="33" spans="1:9" ht="14.25" thickBot="1">
      <c r="A33" s="6" t="s">
        <v>41</v>
      </c>
      <c r="B33" s="7"/>
      <c r="C33" s="7"/>
      <c r="D33" s="8"/>
      <c r="E33" s="29">
        <v>2</v>
      </c>
      <c r="F33" s="23">
        <v>4480</v>
      </c>
      <c r="G33" s="23">
        <f t="shared" si="0"/>
        <v>8960</v>
      </c>
      <c r="H33" s="30"/>
      <c r="I33" s="31"/>
    </row>
    <row r="34" spans="1:9">
      <c r="C34" s="43" t="s">
        <v>8</v>
      </c>
      <c r="D34" s="12" t="s">
        <v>10</v>
      </c>
      <c r="E34" s="32"/>
      <c r="F34" s="33" t="s">
        <v>9</v>
      </c>
      <c r="G34" s="32"/>
      <c r="H34" s="33" t="s">
        <v>12</v>
      </c>
      <c r="I34" s="34"/>
    </row>
    <row r="35" spans="1:9" ht="15" thickBot="1">
      <c r="C35" s="44"/>
      <c r="D35" s="5"/>
      <c r="E35" s="37">
        <f>SUM(G17:G33)</f>
        <v>205350</v>
      </c>
      <c r="F35" s="38"/>
      <c r="G35" s="37">
        <f>E35*0.05</f>
        <v>10267.5</v>
      </c>
      <c r="H35" s="38"/>
      <c r="I35" s="39">
        <f>ROUND(E35+G35,0)</f>
        <v>215618</v>
      </c>
    </row>
  </sheetData>
  <mergeCells count="7">
    <mergeCell ref="C34:C35"/>
    <mergeCell ref="H16:I16"/>
    <mergeCell ref="A16:D16"/>
    <mergeCell ref="D4:G5"/>
    <mergeCell ref="E11:E12"/>
    <mergeCell ref="A11:D12"/>
    <mergeCell ref="A9:B10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659279B-CA79-44FF-BF15-83F6AAD0C4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Manager/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FOM出版</dc:creator>
  <cp:keywords/>
  <dc:description/>
  <cp:lastModifiedBy>FOM出版</cp:lastModifiedBy>
  <cp:lastPrinted>2003-03-19T15:00:00Z</cp:lastPrinted>
  <dcterms:created xsi:type="dcterms:W3CDTF">2013-04-30T05:04:13Z</dcterms:created>
  <dcterms:modified xsi:type="dcterms:W3CDTF">2013-08-19T17:49:16Z</dcterms:modified>
  <cp:category/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TC103784759990</vt:lpwstr>
  </property>
</Properties>
</file>