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99_仕事の効率アップシリーズ（電子書籍）\2_知っておきたい売上傾向を読み取る！ピボットテーブル活用\30_題材\知っておきたい売上傾向を読み取る！ピボットテーブル活用\"/>
    </mc:Choice>
  </mc:AlternateContent>
  <bookViews>
    <workbookView xWindow="0" yWindow="0" windowWidth="21570" windowHeight="7980"/>
  </bookViews>
  <sheets>
    <sheet name="売上データ" sheetId="2" r:id="rId1"/>
    <sheet name="店舗" sheetId="3" r:id="rId2"/>
    <sheet name="シリーズ" sheetId="6" r:id="rId3"/>
    <sheet name="商品カテゴリー" sheetId="4" r:id="rId4"/>
    <sheet name="カラー" sheetId="5" r:id="rId5"/>
    <sheet name="商品" sheetId="1" r:id="rId6"/>
  </sheets>
  <definedNames>
    <definedName name="_xlnm._FilterDatabase" localSheetId="0" hidden="1">売上データ!$A$1:$P$496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1" i="2" l="1"/>
  <c r="J126" i="2"/>
  <c r="C494" i="2" l="1"/>
  <c r="C488" i="2"/>
  <c r="C471" i="2"/>
  <c r="C465" i="2"/>
  <c r="C451" i="2"/>
  <c r="C429" i="2"/>
  <c r="C414" i="2"/>
  <c r="C406" i="2"/>
  <c r="C386" i="2"/>
  <c r="C379" i="2"/>
  <c r="C364" i="2"/>
  <c r="C345" i="2"/>
  <c r="C320" i="2"/>
  <c r="C307" i="2"/>
  <c r="C293" i="2"/>
  <c r="C279" i="2"/>
  <c r="C274" i="2"/>
  <c r="C255" i="2"/>
  <c r="C224" i="2"/>
  <c r="C242" i="2"/>
  <c r="C210" i="2"/>
  <c r="C188" i="2"/>
  <c r="C185" i="2"/>
  <c r="C172" i="2"/>
  <c r="C162" i="2"/>
  <c r="C147" i="2"/>
  <c r="C134" i="2"/>
  <c r="C111" i="2"/>
  <c r="C85" i="2"/>
  <c r="C74" i="2"/>
  <c r="C66" i="2"/>
  <c r="C53" i="2"/>
  <c r="C6" i="2"/>
  <c r="C38" i="2"/>
  <c r="C13" i="2"/>
  <c r="C493" i="2"/>
  <c r="C482" i="2"/>
  <c r="C479" i="2"/>
  <c r="C464" i="2"/>
  <c r="C439" i="2"/>
  <c r="C395" i="2"/>
  <c r="C400" i="2"/>
  <c r="C389" i="2"/>
  <c r="C382" i="2"/>
  <c r="C372" i="2"/>
  <c r="C349" i="2"/>
  <c r="C339" i="2"/>
  <c r="C335" i="2"/>
  <c r="C312" i="2"/>
  <c r="C310" i="2"/>
  <c r="C308" i="2"/>
  <c r="C303" i="2"/>
  <c r="C275" i="2"/>
  <c r="C291" i="2"/>
  <c r="C267" i="2"/>
  <c r="C256" i="2"/>
  <c r="C248" i="2"/>
  <c r="C233" i="2"/>
  <c r="C222" i="2"/>
  <c r="C211" i="2"/>
  <c r="C212" i="2"/>
  <c r="C205" i="2"/>
  <c r="C194" i="2"/>
  <c r="C182" i="2"/>
  <c r="C168" i="2"/>
  <c r="C157" i="2"/>
  <c r="C154" i="2"/>
  <c r="C143" i="2"/>
  <c r="C139" i="2"/>
  <c r="C124" i="2"/>
  <c r="C107" i="2"/>
  <c r="C76" i="2"/>
  <c r="C73" i="2"/>
  <c r="C61" i="2"/>
  <c r="C58" i="2"/>
  <c r="C39" i="2"/>
  <c r="C18" i="2"/>
  <c r="C27" i="2"/>
  <c r="J464" i="2" l="1"/>
  <c r="J320" i="2"/>
  <c r="J407" i="2"/>
  <c r="J412" i="2"/>
  <c r="J349" i="2"/>
  <c r="J414" i="2"/>
  <c r="J405" i="2"/>
  <c r="J314" i="2"/>
  <c r="J282" i="2"/>
  <c r="J231" i="2"/>
  <c r="J209" i="2"/>
  <c r="J175" i="2"/>
  <c r="J159" i="2"/>
  <c r="J134" i="2"/>
  <c r="J130" i="2"/>
  <c r="J115" i="2"/>
  <c r="J100" i="2"/>
  <c r="J84" i="2"/>
  <c r="J76" i="2"/>
  <c r="J71" i="2"/>
  <c r="J40" i="2"/>
  <c r="J31" i="2"/>
  <c r="J23" i="2"/>
  <c r="J14" i="2"/>
  <c r="J2" i="2"/>
  <c r="J187" i="2"/>
  <c r="J221" i="2"/>
  <c r="J480" i="2"/>
  <c r="J446" i="2"/>
  <c r="J43" i="2"/>
  <c r="J436" i="2"/>
  <c r="J487" i="2"/>
  <c r="J108" i="2"/>
  <c r="J20" i="2"/>
  <c r="J379" i="2"/>
  <c r="J307" i="2"/>
  <c r="J166" i="2"/>
  <c r="J422" i="2"/>
  <c r="J396" i="2"/>
  <c r="J333" i="2"/>
  <c r="J493" i="2"/>
  <c r="J462" i="2"/>
  <c r="J460" i="2"/>
  <c r="J390" i="2"/>
  <c r="J178" i="2"/>
  <c r="J147" i="2"/>
  <c r="J87" i="2"/>
  <c r="J29" i="2"/>
  <c r="O294" i="2" l="1"/>
  <c r="N294" i="2"/>
  <c r="J294" i="2"/>
  <c r="H294" i="2"/>
  <c r="F294" i="2"/>
  <c r="C294" i="2"/>
  <c r="O293" i="2"/>
  <c r="N293" i="2"/>
  <c r="J293" i="2"/>
  <c r="H293" i="2"/>
  <c r="F293" i="2"/>
  <c r="O292" i="2"/>
  <c r="N292" i="2"/>
  <c r="J292" i="2"/>
  <c r="H292" i="2"/>
  <c r="F292" i="2"/>
  <c r="C292" i="2"/>
  <c r="O288" i="2"/>
  <c r="N288" i="2"/>
  <c r="J288" i="2"/>
  <c r="H288" i="2"/>
  <c r="F288" i="2"/>
  <c r="C288" i="2"/>
  <c r="O286" i="2"/>
  <c r="N286" i="2"/>
  <c r="J286" i="2"/>
  <c r="H286" i="2"/>
  <c r="F286" i="2"/>
  <c r="C286" i="2"/>
  <c r="O284" i="2"/>
  <c r="N284" i="2"/>
  <c r="J284" i="2"/>
  <c r="H284" i="2"/>
  <c r="F284" i="2"/>
  <c r="C284" i="2"/>
  <c r="O283" i="2"/>
  <c r="N283" i="2"/>
  <c r="J283" i="2"/>
  <c r="H283" i="2"/>
  <c r="F283" i="2"/>
  <c r="C283" i="2"/>
  <c r="O325" i="2"/>
  <c r="N325" i="2"/>
  <c r="J325" i="2"/>
  <c r="H325" i="2"/>
  <c r="F325" i="2"/>
  <c r="C325" i="2"/>
  <c r="O324" i="2"/>
  <c r="N324" i="2"/>
  <c r="J324" i="2"/>
  <c r="H324" i="2"/>
  <c r="F324" i="2"/>
  <c r="C324" i="2"/>
  <c r="O323" i="2"/>
  <c r="N323" i="2"/>
  <c r="J323" i="2"/>
  <c r="H323" i="2"/>
  <c r="F323" i="2"/>
  <c r="C323" i="2"/>
  <c r="O322" i="2"/>
  <c r="N322" i="2"/>
  <c r="J322" i="2"/>
  <c r="H322" i="2"/>
  <c r="F322" i="2"/>
  <c r="C322" i="2"/>
  <c r="O321" i="2"/>
  <c r="N321" i="2"/>
  <c r="J321" i="2"/>
  <c r="H321" i="2"/>
  <c r="F321" i="2"/>
  <c r="C321" i="2"/>
  <c r="O320" i="2"/>
  <c r="N320" i="2"/>
  <c r="H320" i="2"/>
  <c r="F320" i="2"/>
  <c r="O312" i="2"/>
  <c r="N312" i="2"/>
  <c r="J312" i="2"/>
  <c r="H312" i="2"/>
  <c r="F312" i="2"/>
  <c r="O311" i="2"/>
  <c r="N311" i="2"/>
  <c r="J311" i="2"/>
  <c r="H311" i="2"/>
  <c r="F311" i="2"/>
  <c r="C311" i="2"/>
  <c r="O308" i="2"/>
  <c r="N308" i="2"/>
  <c r="J308" i="2"/>
  <c r="H308" i="2"/>
  <c r="F308" i="2"/>
  <c r="O306" i="2"/>
  <c r="N306" i="2"/>
  <c r="J306" i="2"/>
  <c r="H306" i="2"/>
  <c r="F306" i="2"/>
  <c r="C306" i="2"/>
  <c r="O305" i="2"/>
  <c r="N305" i="2"/>
  <c r="J305" i="2"/>
  <c r="H305" i="2"/>
  <c r="F305" i="2"/>
  <c r="C305" i="2"/>
  <c r="O358" i="2"/>
  <c r="N358" i="2"/>
  <c r="J358" i="2"/>
  <c r="H358" i="2"/>
  <c r="F358" i="2"/>
  <c r="C358" i="2"/>
  <c r="O356" i="2"/>
  <c r="N356" i="2"/>
  <c r="J356" i="2"/>
  <c r="H356" i="2"/>
  <c r="F356" i="2"/>
  <c r="C356" i="2"/>
  <c r="O355" i="2"/>
  <c r="N355" i="2"/>
  <c r="J355" i="2"/>
  <c r="H355" i="2"/>
  <c r="F355" i="2"/>
  <c r="C355" i="2"/>
  <c r="O354" i="2"/>
  <c r="N354" i="2"/>
  <c r="J354" i="2"/>
  <c r="H354" i="2"/>
  <c r="F354" i="2"/>
  <c r="C354" i="2"/>
  <c r="O353" i="2"/>
  <c r="N353" i="2"/>
  <c r="J353" i="2"/>
  <c r="H353" i="2"/>
  <c r="F353" i="2"/>
  <c r="C353" i="2"/>
  <c r="O348" i="2"/>
  <c r="N348" i="2"/>
  <c r="J348" i="2"/>
  <c r="H348" i="2"/>
  <c r="F348" i="2"/>
  <c r="C348" i="2"/>
  <c r="O347" i="2"/>
  <c r="N347" i="2"/>
  <c r="J347" i="2"/>
  <c r="H347" i="2"/>
  <c r="F347" i="2"/>
  <c r="C347" i="2"/>
  <c r="O346" i="2"/>
  <c r="N346" i="2"/>
  <c r="J346" i="2"/>
  <c r="H346" i="2"/>
  <c r="F346" i="2"/>
  <c r="C346" i="2"/>
  <c r="O403" i="2"/>
  <c r="N403" i="2"/>
  <c r="J403" i="2"/>
  <c r="H403" i="2"/>
  <c r="F403" i="2"/>
  <c r="C403" i="2"/>
  <c r="O402" i="2"/>
  <c r="N402" i="2"/>
  <c r="J402" i="2"/>
  <c r="H402" i="2"/>
  <c r="F402" i="2"/>
  <c r="C402" i="2"/>
  <c r="O401" i="2"/>
  <c r="N401" i="2"/>
  <c r="J401" i="2"/>
  <c r="H401" i="2"/>
  <c r="F401" i="2"/>
  <c r="C401" i="2"/>
  <c r="O397" i="2"/>
  <c r="N397" i="2"/>
  <c r="J397" i="2"/>
  <c r="H397" i="2"/>
  <c r="F397" i="2"/>
  <c r="C397" i="2"/>
  <c r="O435" i="2"/>
  <c r="N435" i="2"/>
  <c r="J435" i="2"/>
  <c r="H435" i="2"/>
  <c r="F435" i="2"/>
  <c r="C435" i="2"/>
  <c r="O434" i="2"/>
  <c r="N434" i="2"/>
  <c r="J434" i="2"/>
  <c r="H434" i="2"/>
  <c r="F434" i="2"/>
  <c r="C434" i="2"/>
  <c r="O431" i="2"/>
  <c r="N431" i="2"/>
  <c r="J431" i="2"/>
  <c r="H431" i="2"/>
  <c r="F431" i="2"/>
  <c r="C431" i="2"/>
  <c r="O476" i="2"/>
  <c r="N476" i="2"/>
  <c r="J476" i="2"/>
  <c r="H476" i="2"/>
  <c r="F476" i="2"/>
  <c r="C476" i="2"/>
  <c r="O474" i="2"/>
  <c r="N474" i="2"/>
  <c r="J474" i="2"/>
  <c r="H474" i="2"/>
  <c r="F474" i="2"/>
  <c r="C474" i="2"/>
  <c r="O473" i="2"/>
  <c r="N473" i="2"/>
  <c r="J473" i="2"/>
  <c r="H473" i="2"/>
  <c r="F473" i="2"/>
  <c r="C473" i="2"/>
  <c r="O470" i="2"/>
  <c r="N470" i="2"/>
  <c r="J470" i="2"/>
  <c r="H470" i="2"/>
  <c r="F470" i="2"/>
  <c r="C470" i="2"/>
  <c r="O469" i="2"/>
  <c r="N469" i="2"/>
  <c r="J469" i="2"/>
  <c r="H469" i="2"/>
  <c r="F469" i="2"/>
  <c r="C469" i="2"/>
  <c r="O466" i="2"/>
  <c r="N466" i="2"/>
  <c r="J466" i="2"/>
  <c r="H466" i="2"/>
  <c r="F466" i="2"/>
  <c r="C466" i="2"/>
  <c r="O465" i="2"/>
  <c r="N465" i="2"/>
  <c r="J465" i="2"/>
  <c r="H465" i="2"/>
  <c r="F465" i="2"/>
  <c r="O462" i="2"/>
  <c r="N462" i="2"/>
  <c r="H462" i="2"/>
  <c r="F462" i="2"/>
  <c r="C462" i="2"/>
  <c r="O461" i="2"/>
  <c r="N461" i="2"/>
  <c r="J461" i="2"/>
  <c r="H461" i="2"/>
  <c r="F461" i="2"/>
  <c r="C461" i="2"/>
  <c r="O496" i="2"/>
  <c r="N496" i="2"/>
  <c r="J496" i="2"/>
  <c r="H496" i="2"/>
  <c r="F496" i="2"/>
  <c r="C496" i="2"/>
  <c r="O495" i="2"/>
  <c r="N495" i="2"/>
  <c r="J495" i="2"/>
  <c r="H495" i="2"/>
  <c r="F495" i="2"/>
  <c r="C495" i="2"/>
  <c r="O494" i="2"/>
  <c r="N494" i="2"/>
  <c r="J494" i="2"/>
  <c r="H494" i="2"/>
  <c r="F494" i="2"/>
  <c r="O493" i="2"/>
  <c r="N493" i="2"/>
  <c r="H493" i="2"/>
  <c r="F493" i="2"/>
  <c r="O492" i="2"/>
  <c r="N492" i="2"/>
  <c r="J492" i="2"/>
  <c r="H492" i="2"/>
  <c r="F492" i="2"/>
  <c r="C492" i="2"/>
  <c r="O491" i="2"/>
  <c r="N491" i="2"/>
  <c r="J491" i="2"/>
  <c r="H491" i="2"/>
  <c r="F491" i="2"/>
  <c r="C491" i="2"/>
  <c r="O490" i="2"/>
  <c r="N490" i="2"/>
  <c r="J490" i="2"/>
  <c r="H490" i="2"/>
  <c r="F490" i="2"/>
  <c r="C490" i="2"/>
  <c r="O489" i="2"/>
  <c r="N489" i="2"/>
  <c r="J489" i="2"/>
  <c r="H489" i="2"/>
  <c r="F489" i="2"/>
  <c r="C489" i="2"/>
  <c r="O488" i="2"/>
  <c r="N488" i="2"/>
  <c r="J488" i="2"/>
  <c r="H488" i="2"/>
  <c r="F488" i="2"/>
  <c r="O487" i="2"/>
  <c r="N487" i="2"/>
  <c r="H487" i="2"/>
  <c r="F487" i="2"/>
  <c r="C487" i="2"/>
  <c r="O486" i="2"/>
  <c r="N486" i="2"/>
  <c r="J486" i="2"/>
  <c r="H486" i="2"/>
  <c r="F486" i="2"/>
  <c r="C486" i="2"/>
  <c r="O485" i="2"/>
  <c r="N485" i="2"/>
  <c r="J485" i="2"/>
  <c r="H485" i="2"/>
  <c r="F485" i="2"/>
  <c r="C485" i="2"/>
  <c r="O484" i="2"/>
  <c r="N484" i="2"/>
  <c r="J484" i="2"/>
  <c r="H484" i="2"/>
  <c r="F484" i="2"/>
  <c r="C484" i="2"/>
  <c r="O483" i="2"/>
  <c r="N483" i="2"/>
  <c r="J483" i="2"/>
  <c r="H483" i="2"/>
  <c r="F483" i="2"/>
  <c r="C483" i="2"/>
  <c r="O482" i="2"/>
  <c r="N482" i="2"/>
  <c r="J482" i="2"/>
  <c r="H482" i="2"/>
  <c r="F482" i="2"/>
  <c r="O481" i="2"/>
  <c r="N481" i="2"/>
  <c r="J481" i="2"/>
  <c r="H481" i="2"/>
  <c r="F481" i="2"/>
  <c r="C481" i="2"/>
  <c r="O480" i="2"/>
  <c r="N480" i="2"/>
  <c r="H480" i="2"/>
  <c r="F480" i="2"/>
  <c r="C480" i="2"/>
  <c r="O479" i="2"/>
  <c r="N479" i="2"/>
  <c r="J479" i="2"/>
  <c r="H479" i="2"/>
  <c r="F479" i="2"/>
  <c r="O478" i="2"/>
  <c r="N478" i="2"/>
  <c r="J478" i="2"/>
  <c r="H478" i="2"/>
  <c r="F478" i="2"/>
  <c r="C478" i="2"/>
  <c r="O477" i="2"/>
  <c r="N477" i="2"/>
  <c r="J477" i="2"/>
  <c r="H477" i="2"/>
  <c r="F477" i="2"/>
  <c r="C477" i="2"/>
  <c r="O475" i="2"/>
  <c r="N475" i="2"/>
  <c r="J475" i="2"/>
  <c r="H475" i="2"/>
  <c r="F475" i="2"/>
  <c r="C475" i="2"/>
  <c r="O472" i="2"/>
  <c r="N472" i="2"/>
  <c r="J472" i="2"/>
  <c r="H472" i="2"/>
  <c r="F472" i="2"/>
  <c r="C472" i="2"/>
  <c r="O471" i="2"/>
  <c r="N471" i="2"/>
  <c r="J471" i="2"/>
  <c r="H471" i="2"/>
  <c r="F471" i="2"/>
  <c r="O468" i="2"/>
  <c r="N468" i="2"/>
  <c r="J468" i="2"/>
  <c r="H468" i="2"/>
  <c r="F468" i="2"/>
  <c r="C468" i="2"/>
  <c r="O467" i="2"/>
  <c r="N467" i="2"/>
  <c r="J467" i="2"/>
  <c r="H467" i="2"/>
  <c r="F467" i="2"/>
  <c r="C467" i="2"/>
  <c r="O464" i="2"/>
  <c r="N464" i="2"/>
  <c r="H464" i="2"/>
  <c r="F464" i="2"/>
  <c r="O463" i="2"/>
  <c r="N463" i="2"/>
  <c r="J463" i="2"/>
  <c r="H463" i="2"/>
  <c r="F463" i="2"/>
  <c r="C463" i="2"/>
  <c r="O460" i="2"/>
  <c r="N460" i="2"/>
  <c r="H460" i="2"/>
  <c r="F460" i="2"/>
  <c r="C460" i="2"/>
  <c r="O459" i="2"/>
  <c r="N459" i="2"/>
  <c r="J459" i="2"/>
  <c r="H459" i="2"/>
  <c r="F459" i="2"/>
  <c r="C459" i="2"/>
  <c r="O458" i="2"/>
  <c r="N458" i="2"/>
  <c r="J458" i="2"/>
  <c r="H458" i="2"/>
  <c r="F458" i="2"/>
  <c r="C458" i="2"/>
  <c r="O457" i="2"/>
  <c r="N457" i="2"/>
  <c r="J457" i="2"/>
  <c r="H457" i="2"/>
  <c r="F457" i="2"/>
  <c r="C457" i="2"/>
  <c r="O456" i="2"/>
  <c r="N456" i="2"/>
  <c r="J456" i="2"/>
  <c r="H456" i="2"/>
  <c r="F456" i="2"/>
  <c r="C456" i="2"/>
  <c r="O455" i="2"/>
  <c r="N455" i="2"/>
  <c r="J455" i="2"/>
  <c r="H455" i="2"/>
  <c r="F455" i="2"/>
  <c r="C455" i="2"/>
  <c r="O454" i="2"/>
  <c r="N454" i="2"/>
  <c r="J454" i="2"/>
  <c r="H454" i="2"/>
  <c r="F454" i="2"/>
  <c r="C454" i="2"/>
  <c r="O453" i="2"/>
  <c r="N453" i="2"/>
  <c r="J453" i="2"/>
  <c r="H453" i="2"/>
  <c r="F453" i="2"/>
  <c r="C453" i="2"/>
  <c r="O452" i="2"/>
  <c r="N452" i="2"/>
  <c r="J452" i="2"/>
  <c r="H452" i="2"/>
  <c r="F452" i="2"/>
  <c r="C452" i="2"/>
  <c r="O451" i="2"/>
  <c r="N451" i="2"/>
  <c r="J451" i="2"/>
  <c r="H451" i="2"/>
  <c r="F451" i="2"/>
  <c r="O450" i="2"/>
  <c r="N450" i="2"/>
  <c r="J450" i="2"/>
  <c r="H450" i="2"/>
  <c r="F450" i="2"/>
  <c r="C450" i="2"/>
  <c r="O449" i="2"/>
  <c r="N449" i="2"/>
  <c r="J449" i="2"/>
  <c r="H449" i="2"/>
  <c r="F449" i="2"/>
  <c r="C449" i="2"/>
  <c r="O448" i="2"/>
  <c r="N448" i="2"/>
  <c r="J448" i="2"/>
  <c r="H448" i="2"/>
  <c r="F448" i="2"/>
  <c r="C448" i="2"/>
  <c r="O447" i="2"/>
  <c r="N447" i="2"/>
  <c r="J447" i="2"/>
  <c r="H447" i="2"/>
  <c r="F447" i="2"/>
  <c r="C447" i="2"/>
  <c r="O446" i="2"/>
  <c r="N446" i="2"/>
  <c r="H446" i="2"/>
  <c r="F446" i="2"/>
  <c r="C446" i="2"/>
  <c r="O445" i="2"/>
  <c r="N445" i="2"/>
  <c r="J445" i="2"/>
  <c r="H445" i="2"/>
  <c r="F445" i="2"/>
  <c r="C445" i="2"/>
  <c r="O444" i="2"/>
  <c r="N444" i="2"/>
  <c r="J444" i="2"/>
  <c r="H444" i="2"/>
  <c r="F444" i="2"/>
  <c r="C444" i="2"/>
  <c r="O443" i="2"/>
  <c r="N443" i="2"/>
  <c r="J443" i="2"/>
  <c r="H443" i="2"/>
  <c r="F443" i="2"/>
  <c r="C443" i="2"/>
  <c r="O442" i="2"/>
  <c r="N442" i="2"/>
  <c r="J442" i="2"/>
  <c r="H442" i="2"/>
  <c r="F442" i="2"/>
  <c r="C442" i="2"/>
  <c r="O441" i="2"/>
  <c r="N441" i="2"/>
  <c r="J441" i="2"/>
  <c r="H441" i="2"/>
  <c r="F441" i="2"/>
  <c r="C441" i="2"/>
  <c r="O440" i="2"/>
  <c r="N440" i="2"/>
  <c r="J440" i="2"/>
  <c r="H440" i="2"/>
  <c r="F440" i="2"/>
  <c r="C440" i="2"/>
  <c r="O439" i="2"/>
  <c r="N439" i="2"/>
  <c r="J439" i="2"/>
  <c r="H439" i="2"/>
  <c r="F439" i="2"/>
  <c r="O438" i="2"/>
  <c r="N438" i="2"/>
  <c r="J438" i="2"/>
  <c r="H438" i="2"/>
  <c r="F438" i="2"/>
  <c r="C438" i="2"/>
  <c r="O437" i="2"/>
  <c r="N437" i="2"/>
  <c r="J437" i="2"/>
  <c r="H437" i="2"/>
  <c r="F437" i="2"/>
  <c r="C437" i="2"/>
  <c r="O436" i="2"/>
  <c r="N436" i="2"/>
  <c r="H436" i="2"/>
  <c r="F436" i="2"/>
  <c r="C436" i="2"/>
  <c r="O433" i="2"/>
  <c r="N433" i="2"/>
  <c r="J433" i="2"/>
  <c r="H433" i="2"/>
  <c r="F433" i="2"/>
  <c r="C433" i="2"/>
  <c r="O432" i="2"/>
  <c r="N432" i="2"/>
  <c r="J432" i="2"/>
  <c r="H432" i="2"/>
  <c r="F432" i="2"/>
  <c r="C432" i="2"/>
  <c r="O430" i="2"/>
  <c r="N430" i="2"/>
  <c r="J430" i="2"/>
  <c r="H430" i="2"/>
  <c r="F430" i="2"/>
  <c r="C430" i="2"/>
  <c r="O429" i="2"/>
  <c r="N429" i="2"/>
  <c r="J429" i="2"/>
  <c r="H429" i="2"/>
  <c r="F429" i="2"/>
  <c r="O428" i="2"/>
  <c r="N428" i="2"/>
  <c r="J428" i="2"/>
  <c r="H428" i="2"/>
  <c r="F428" i="2"/>
  <c r="C428" i="2"/>
  <c r="O427" i="2"/>
  <c r="N427" i="2"/>
  <c r="J427" i="2"/>
  <c r="H427" i="2"/>
  <c r="F427" i="2"/>
  <c r="C427" i="2"/>
  <c r="O426" i="2"/>
  <c r="N426" i="2"/>
  <c r="J426" i="2"/>
  <c r="H426" i="2"/>
  <c r="F426" i="2"/>
  <c r="C426" i="2"/>
  <c r="O425" i="2"/>
  <c r="N425" i="2"/>
  <c r="J425" i="2"/>
  <c r="H425" i="2"/>
  <c r="F425" i="2"/>
  <c r="C425" i="2"/>
  <c r="O424" i="2"/>
  <c r="N424" i="2"/>
  <c r="J424" i="2"/>
  <c r="H424" i="2"/>
  <c r="F424" i="2"/>
  <c r="C424" i="2"/>
  <c r="O423" i="2"/>
  <c r="N423" i="2"/>
  <c r="J423" i="2"/>
  <c r="H423" i="2"/>
  <c r="F423" i="2"/>
  <c r="C423" i="2"/>
  <c r="O422" i="2"/>
  <c r="N422" i="2"/>
  <c r="H422" i="2"/>
  <c r="F422" i="2"/>
  <c r="C422" i="2"/>
  <c r="O421" i="2"/>
  <c r="N421" i="2"/>
  <c r="J421" i="2"/>
  <c r="H421" i="2"/>
  <c r="F421" i="2"/>
  <c r="C421" i="2"/>
  <c r="O420" i="2"/>
  <c r="N420" i="2"/>
  <c r="J420" i="2"/>
  <c r="H420" i="2"/>
  <c r="F420" i="2"/>
  <c r="C420" i="2"/>
  <c r="O419" i="2"/>
  <c r="N419" i="2"/>
  <c r="J419" i="2"/>
  <c r="H419" i="2"/>
  <c r="F419" i="2"/>
  <c r="C419" i="2"/>
  <c r="O418" i="2"/>
  <c r="N418" i="2"/>
  <c r="J418" i="2"/>
  <c r="H418" i="2"/>
  <c r="F418" i="2"/>
  <c r="C418" i="2"/>
  <c r="O417" i="2"/>
  <c r="N417" i="2"/>
  <c r="J417" i="2"/>
  <c r="H417" i="2"/>
  <c r="F417" i="2"/>
  <c r="C417" i="2"/>
  <c r="O416" i="2"/>
  <c r="N416" i="2"/>
  <c r="J416" i="2"/>
  <c r="H416" i="2"/>
  <c r="F416" i="2"/>
  <c r="C416" i="2"/>
  <c r="O415" i="2"/>
  <c r="N415" i="2"/>
  <c r="J415" i="2"/>
  <c r="H415" i="2"/>
  <c r="F415" i="2"/>
  <c r="C415" i="2"/>
  <c r="O414" i="2"/>
  <c r="N414" i="2"/>
  <c r="H414" i="2"/>
  <c r="F414" i="2"/>
  <c r="O413" i="2"/>
  <c r="N413" i="2"/>
  <c r="J413" i="2"/>
  <c r="H413" i="2"/>
  <c r="F413" i="2"/>
  <c r="C413" i="2"/>
  <c r="O412" i="2"/>
  <c r="N412" i="2"/>
  <c r="H412" i="2"/>
  <c r="F412" i="2"/>
  <c r="C412" i="2"/>
  <c r="O411" i="2"/>
  <c r="N411" i="2"/>
  <c r="J411" i="2"/>
  <c r="H411" i="2"/>
  <c r="F411" i="2"/>
  <c r="C411" i="2"/>
  <c r="O410" i="2"/>
  <c r="N410" i="2"/>
  <c r="J410" i="2"/>
  <c r="H410" i="2"/>
  <c r="F410" i="2"/>
  <c r="C410" i="2"/>
  <c r="O409" i="2"/>
  <c r="N409" i="2"/>
  <c r="J409" i="2"/>
  <c r="H409" i="2"/>
  <c r="F409" i="2"/>
  <c r="C409" i="2"/>
  <c r="O408" i="2"/>
  <c r="N408" i="2"/>
  <c r="J408" i="2"/>
  <c r="H408" i="2"/>
  <c r="F408" i="2"/>
  <c r="C408" i="2"/>
  <c r="O407" i="2"/>
  <c r="N407" i="2"/>
  <c r="H407" i="2"/>
  <c r="F407" i="2"/>
  <c r="C407" i="2"/>
  <c r="O406" i="2"/>
  <c r="N406" i="2"/>
  <c r="J406" i="2"/>
  <c r="H406" i="2"/>
  <c r="F406" i="2"/>
  <c r="O405" i="2"/>
  <c r="N405" i="2"/>
  <c r="H405" i="2"/>
  <c r="F405" i="2"/>
  <c r="C405" i="2"/>
  <c r="O404" i="2"/>
  <c r="N404" i="2"/>
  <c r="J404" i="2"/>
  <c r="H404" i="2"/>
  <c r="F404" i="2"/>
  <c r="C404" i="2"/>
  <c r="O400" i="2"/>
  <c r="N400" i="2"/>
  <c r="J400" i="2"/>
  <c r="H400" i="2"/>
  <c r="F400" i="2"/>
  <c r="O399" i="2"/>
  <c r="N399" i="2"/>
  <c r="J399" i="2"/>
  <c r="H399" i="2"/>
  <c r="F399" i="2"/>
  <c r="C399" i="2"/>
  <c r="O398" i="2"/>
  <c r="N398" i="2"/>
  <c r="J398" i="2"/>
  <c r="H398" i="2"/>
  <c r="F398" i="2"/>
  <c r="C398" i="2"/>
  <c r="O396" i="2"/>
  <c r="N396" i="2"/>
  <c r="H396" i="2"/>
  <c r="F396" i="2"/>
  <c r="C396" i="2"/>
  <c r="O395" i="2"/>
  <c r="N395" i="2"/>
  <c r="J395" i="2"/>
  <c r="H395" i="2"/>
  <c r="F395" i="2"/>
  <c r="O394" i="2"/>
  <c r="N394" i="2"/>
  <c r="J394" i="2"/>
  <c r="H394" i="2"/>
  <c r="F394" i="2"/>
  <c r="C394" i="2"/>
  <c r="O393" i="2"/>
  <c r="N393" i="2"/>
  <c r="J393" i="2"/>
  <c r="H393" i="2"/>
  <c r="F393" i="2"/>
  <c r="C393" i="2"/>
  <c r="O392" i="2"/>
  <c r="N392" i="2"/>
  <c r="J392" i="2"/>
  <c r="H392" i="2"/>
  <c r="F392" i="2"/>
  <c r="C392" i="2"/>
  <c r="O391" i="2"/>
  <c r="N391" i="2"/>
  <c r="J391" i="2"/>
  <c r="H391" i="2"/>
  <c r="F391" i="2"/>
  <c r="C391" i="2"/>
  <c r="O390" i="2"/>
  <c r="N390" i="2"/>
  <c r="H390" i="2"/>
  <c r="F390" i="2"/>
  <c r="C390" i="2"/>
  <c r="O389" i="2"/>
  <c r="N389" i="2"/>
  <c r="J389" i="2"/>
  <c r="H389" i="2"/>
  <c r="F389" i="2"/>
  <c r="O388" i="2"/>
  <c r="N388" i="2"/>
  <c r="J388" i="2"/>
  <c r="H388" i="2"/>
  <c r="F388" i="2"/>
  <c r="C388" i="2"/>
  <c r="O387" i="2"/>
  <c r="N387" i="2"/>
  <c r="J387" i="2"/>
  <c r="H387" i="2"/>
  <c r="F387" i="2"/>
  <c r="C387" i="2"/>
  <c r="O386" i="2"/>
  <c r="N386" i="2"/>
  <c r="J386" i="2"/>
  <c r="H386" i="2"/>
  <c r="F386" i="2"/>
  <c r="O385" i="2"/>
  <c r="N385" i="2"/>
  <c r="J385" i="2"/>
  <c r="H385" i="2"/>
  <c r="F385" i="2"/>
  <c r="C385" i="2"/>
  <c r="O384" i="2"/>
  <c r="N384" i="2"/>
  <c r="J384" i="2"/>
  <c r="H384" i="2"/>
  <c r="F384" i="2"/>
  <c r="C384" i="2"/>
  <c r="O383" i="2"/>
  <c r="N383" i="2"/>
  <c r="J383" i="2"/>
  <c r="H383" i="2"/>
  <c r="F383" i="2"/>
  <c r="C383" i="2"/>
  <c r="O382" i="2"/>
  <c r="N382" i="2"/>
  <c r="J382" i="2"/>
  <c r="H382" i="2"/>
  <c r="F382" i="2"/>
  <c r="O381" i="2"/>
  <c r="N381" i="2"/>
  <c r="J381" i="2"/>
  <c r="H381" i="2"/>
  <c r="F381" i="2"/>
  <c r="C381" i="2"/>
  <c r="O380" i="2"/>
  <c r="N380" i="2"/>
  <c r="J380" i="2"/>
  <c r="H380" i="2"/>
  <c r="F380" i="2"/>
  <c r="C380" i="2"/>
  <c r="O379" i="2"/>
  <c r="N379" i="2"/>
  <c r="H379" i="2"/>
  <c r="F379" i="2"/>
  <c r="O378" i="2"/>
  <c r="N378" i="2"/>
  <c r="J378" i="2"/>
  <c r="H378" i="2"/>
  <c r="F378" i="2"/>
  <c r="C378" i="2"/>
  <c r="O377" i="2"/>
  <c r="N377" i="2"/>
  <c r="J377" i="2"/>
  <c r="H377" i="2"/>
  <c r="F377" i="2"/>
  <c r="C377" i="2"/>
  <c r="O376" i="2"/>
  <c r="N376" i="2"/>
  <c r="J376" i="2"/>
  <c r="H376" i="2"/>
  <c r="F376" i="2"/>
  <c r="C376" i="2"/>
  <c r="O375" i="2"/>
  <c r="N375" i="2"/>
  <c r="J375" i="2"/>
  <c r="H375" i="2"/>
  <c r="F375" i="2"/>
  <c r="C375" i="2"/>
  <c r="O374" i="2"/>
  <c r="N374" i="2"/>
  <c r="J374" i="2"/>
  <c r="H374" i="2"/>
  <c r="F374" i="2"/>
  <c r="C374" i="2"/>
  <c r="O373" i="2"/>
  <c r="N373" i="2"/>
  <c r="J373" i="2"/>
  <c r="H373" i="2"/>
  <c r="F373" i="2"/>
  <c r="C373" i="2"/>
  <c r="O372" i="2"/>
  <c r="N372" i="2"/>
  <c r="J372" i="2"/>
  <c r="H372" i="2"/>
  <c r="F372" i="2"/>
  <c r="O371" i="2"/>
  <c r="N371" i="2"/>
  <c r="J371" i="2"/>
  <c r="H371" i="2"/>
  <c r="F371" i="2"/>
  <c r="C371" i="2"/>
  <c r="O370" i="2"/>
  <c r="N370" i="2"/>
  <c r="J370" i="2"/>
  <c r="H370" i="2"/>
  <c r="F370" i="2"/>
  <c r="C370" i="2"/>
  <c r="O369" i="2"/>
  <c r="N369" i="2"/>
  <c r="J369" i="2"/>
  <c r="H369" i="2"/>
  <c r="F369" i="2"/>
  <c r="C369" i="2"/>
  <c r="O368" i="2"/>
  <c r="N368" i="2"/>
  <c r="J368" i="2"/>
  <c r="H368" i="2"/>
  <c r="F368" i="2"/>
  <c r="C368" i="2"/>
  <c r="O367" i="2"/>
  <c r="N367" i="2"/>
  <c r="J367" i="2"/>
  <c r="H367" i="2"/>
  <c r="F367" i="2"/>
  <c r="C367" i="2"/>
  <c r="O366" i="2"/>
  <c r="N366" i="2"/>
  <c r="J366" i="2"/>
  <c r="H366" i="2"/>
  <c r="F366" i="2"/>
  <c r="C366" i="2"/>
  <c r="O365" i="2"/>
  <c r="N365" i="2"/>
  <c r="J365" i="2"/>
  <c r="H365" i="2"/>
  <c r="F365" i="2"/>
  <c r="C365" i="2"/>
  <c r="O364" i="2"/>
  <c r="N364" i="2"/>
  <c r="J364" i="2"/>
  <c r="H364" i="2"/>
  <c r="F364" i="2"/>
  <c r="O363" i="2"/>
  <c r="N363" i="2"/>
  <c r="J363" i="2"/>
  <c r="H363" i="2"/>
  <c r="F363" i="2"/>
  <c r="C363" i="2"/>
  <c r="O362" i="2"/>
  <c r="N362" i="2"/>
  <c r="J362" i="2"/>
  <c r="H362" i="2"/>
  <c r="F362" i="2"/>
  <c r="C362" i="2"/>
  <c r="O361" i="2"/>
  <c r="N361" i="2"/>
  <c r="J361" i="2"/>
  <c r="H361" i="2"/>
  <c r="F361" i="2"/>
  <c r="C361" i="2"/>
  <c r="O360" i="2"/>
  <c r="N360" i="2"/>
  <c r="J360" i="2"/>
  <c r="H360" i="2"/>
  <c r="F360" i="2"/>
  <c r="C360" i="2"/>
  <c r="O359" i="2"/>
  <c r="N359" i="2"/>
  <c r="J359" i="2"/>
  <c r="H359" i="2"/>
  <c r="F359" i="2"/>
  <c r="C359" i="2"/>
  <c r="O357" i="2"/>
  <c r="N357" i="2"/>
  <c r="J357" i="2"/>
  <c r="H357" i="2"/>
  <c r="F357" i="2"/>
  <c r="C357" i="2"/>
  <c r="O352" i="2"/>
  <c r="N352" i="2"/>
  <c r="J352" i="2"/>
  <c r="H352" i="2"/>
  <c r="F352" i="2"/>
  <c r="C352" i="2"/>
  <c r="O351" i="2"/>
  <c r="N351" i="2"/>
  <c r="J351" i="2"/>
  <c r="H351" i="2"/>
  <c r="F351" i="2"/>
  <c r="C351" i="2"/>
  <c r="O350" i="2"/>
  <c r="N350" i="2"/>
  <c r="J350" i="2"/>
  <c r="H350" i="2"/>
  <c r="F350" i="2"/>
  <c r="C350" i="2"/>
  <c r="O349" i="2"/>
  <c r="N349" i="2"/>
  <c r="H349" i="2"/>
  <c r="F349" i="2"/>
  <c r="O345" i="2"/>
  <c r="N345" i="2"/>
  <c r="J345" i="2"/>
  <c r="H345" i="2"/>
  <c r="F345" i="2"/>
  <c r="O344" i="2"/>
  <c r="N344" i="2"/>
  <c r="J344" i="2"/>
  <c r="H344" i="2"/>
  <c r="F344" i="2"/>
  <c r="C344" i="2"/>
  <c r="O343" i="2"/>
  <c r="N343" i="2"/>
  <c r="J343" i="2"/>
  <c r="H343" i="2"/>
  <c r="F343" i="2"/>
  <c r="C343" i="2"/>
  <c r="O342" i="2"/>
  <c r="N342" i="2"/>
  <c r="J342" i="2"/>
  <c r="H342" i="2"/>
  <c r="F342" i="2"/>
  <c r="C342" i="2"/>
  <c r="O341" i="2"/>
  <c r="N341" i="2"/>
  <c r="J341" i="2"/>
  <c r="H341" i="2"/>
  <c r="F341" i="2"/>
  <c r="C341" i="2"/>
  <c r="O340" i="2"/>
  <c r="N340" i="2"/>
  <c r="J340" i="2"/>
  <c r="H340" i="2"/>
  <c r="F340" i="2"/>
  <c r="C340" i="2"/>
  <c r="O339" i="2"/>
  <c r="N339" i="2"/>
  <c r="J339" i="2"/>
  <c r="H339" i="2"/>
  <c r="F339" i="2"/>
  <c r="O338" i="2"/>
  <c r="N338" i="2"/>
  <c r="J338" i="2"/>
  <c r="H338" i="2"/>
  <c r="F338" i="2"/>
  <c r="C338" i="2"/>
  <c r="O337" i="2"/>
  <c r="N337" i="2"/>
  <c r="J337" i="2"/>
  <c r="H337" i="2"/>
  <c r="F337" i="2"/>
  <c r="C337" i="2"/>
  <c r="O336" i="2"/>
  <c r="N336" i="2"/>
  <c r="J336" i="2"/>
  <c r="H336" i="2"/>
  <c r="F336" i="2"/>
  <c r="C336" i="2"/>
  <c r="O335" i="2"/>
  <c r="N335" i="2"/>
  <c r="J335" i="2"/>
  <c r="H335" i="2"/>
  <c r="F335" i="2"/>
  <c r="O334" i="2"/>
  <c r="N334" i="2"/>
  <c r="J334" i="2"/>
  <c r="H334" i="2"/>
  <c r="F334" i="2"/>
  <c r="C334" i="2"/>
  <c r="O333" i="2"/>
  <c r="N333" i="2"/>
  <c r="H333" i="2"/>
  <c r="F333" i="2"/>
  <c r="C333" i="2"/>
  <c r="O332" i="2"/>
  <c r="N332" i="2"/>
  <c r="J332" i="2"/>
  <c r="H332" i="2"/>
  <c r="F332" i="2"/>
  <c r="C332" i="2"/>
  <c r="O331" i="2"/>
  <c r="N331" i="2"/>
  <c r="J331" i="2"/>
  <c r="H331" i="2"/>
  <c r="F331" i="2"/>
  <c r="C331" i="2"/>
  <c r="O330" i="2"/>
  <c r="N330" i="2"/>
  <c r="J330" i="2"/>
  <c r="H330" i="2"/>
  <c r="F330" i="2"/>
  <c r="C330" i="2"/>
  <c r="O329" i="2"/>
  <c r="N329" i="2"/>
  <c r="J329" i="2"/>
  <c r="H329" i="2"/>
  <c r="F329" i="2"/>
  <c r="C329" i="2"/>
  <c r="O328" i="2"/>
  <c r="N328" i="2"/>
  <c r="J328" i="2"/>
  <c r="H328" i="2"/>
  <c r="F328" i="2"/>
  <c r="C328" i="2"/>
  <c r="O327" i="2"/>
  <c r="N327" i="2"/>
  <c r="J327" i="2"/>
  <c r="H327" i="2"/>
  <c r="F327" i="2"/>
  <c r="C327" i="2"/>
  <c r="O326" i="2"/>
  <c r="N326" i="2"/>
  <c r="J326" i="2"/>
  <c r="H326" i="2"/>
  <c r="F326" i="2"/>
  <c r="C326" i="2"/>
  <c r="O319" i="2"/>
  <c r="N319" i="2"/>
  <c r="J319" i="2"/>
  <c r="H319" i="2"/>
  <c r="F319" i="2"/>
  <c r="C319" i="2"/>
  <c r="O318" i="2"/>
  <c r="N318" i="2"/>
  <c r="J318" i="2"/>
  <c r="H318" i="2"/>
  <c r="F318" i="2"/>
  <c r="C318" i="2"/>
  <c r="O317" i="2"/>
  <c r="N317" i="2"/>
  <c r="J317" i="2"/>
  <c r="H317" i="2"/>
  <c r="F317" i="2"/>
  <c r="C317" i="2"/>
  <c r="O316" i="2"/>
  <c r="N316" i="2"/>
  <c r="J316" i="2"/>
  <c r="H316" i="2"/>
  <c r="F316" i="2"/>
  <c r="C316" i="2"/>
  <c r="O315" i="2"/>
  <c r="N315" i="2"/>
  <c r="J315" i="2"/>
  <c r="H315" i="2"/>
  <c r="F315" i="2"/>
  <c r="C315" i="2"/>
  <c r="O314" i="2"/>
  <c r="N314" i="2"/>
  <c r="H314" i="2"/>
  <c r="F314" i="2"/>
  <c r="C314" i="2"/>
  <c r="O313" i="2"/>
  <c r="N313" i="2"/>
  <c r="J313" i="2"/>
  <c r="H313" i="2"/>
  <c r="F313" i="2"/>
  <c r="C313" i="2"/>
  <c r="O310" i="2"/>
  <c r="N310" i="2"/>
  <c r="J310" i="2"/>
  <c r="H310" i="2"/>
  <c r="F310" i="2"/>
  <c r="O309" i="2"/>
  <c r="N309" i="2"/>
  <c r="J309" i="2"/>
  <c r="H309" i="2"/>
  <c r="F309" i="2"/>
  <c r="C309" i="2"/>
  <c r="O307" i="2"/>
  <c r="N307" i="2"/>
  <c r="H307" i="2"/>
  <c r="F307" i="2"/>
  <c r="O304" i="2"/>
  <c r="N304" i="2"/>
  <c r="J304" i="2"/>
  <c r="H304" i="2"/>
  <c r="F304" i="2"/>
  <c r="C304" i="2"/>
  <c r="O303" i="2"/>
  <c r="N303" i="2"/>
  <c r="J303" i="2"/>
  <c r="H303" i="2"/>
  <c r="F303" i="2"/>
  <c r="O302" i="2"/>
  <c r="N302" i="2"/>
  <c r="J302" i="2"/>
  <c r="H302" i="2"/>
  <c r="F302" i="2"/>
  <c r="C302" i="2"/>
  <c r="O301" i="2"/>
  <c r="N301" i="2"/>
  <c r="J301" i="2"/>
  <c r="H301" i="2"/>
  <c r="F301" i="2"/>
  <c r="C301" i="2"/>
  <c r="O300" i="2"/>
  <c r="N300" i="2"/>
  <c r="J300" i="2"/>
  <c r="H300" i="2"/>
  <c r="F300" i="2"/>
  <c r="C300" i="2"/>
  <c r="O299" i="2"/>
  <c r="N299" i="2"/>
  <c r="J299" i="2"/>
  <c r="H299" i="2"/>
  <c r="F299" i="2"/>
  <c r="C299" i="2"/>
  <c r="O298" i="2"/>
  <c r="N298" i="2"/>
  <c r="J298" i="2"/>
  <c r="H298" i="2"/>
  <c r="F298" i="2"/>
  <c r="C298" i="2"/>
  <c r="O297" i="2"/>
  <c r="N297" i="2"/>
  <c r="J297" i="2"/>
  <c r="H297" i="2"/>
  <c r="F297" i="2"/>
  <c r="C297" i="2"/>
  <c r="O296" i="2"/>
  <c r="N296" i="2"/>
  <c r="J296" i="2"/>
  <c r="H296" i="2"/>
  <c r="F296" i="2"/>
  <c r="C296" i="2"/>
  <c r="O295" i="2"/>
  <c r="N295" i="2"/>
  <c r="J295" i="2"/>
  <c r="H295" i="2"/>
  <c r="F295" i="2"/>
  <c r="C295" i="2"/>
  <c r="O291" i="2"/>
  <c r="N291" i="2"/>
  <c r="J291" i="2"/>
  <c r="H291" i="2"/>
  <c r="F291" i="2"/>
  <c r="O290" i="2"/>
  <c r="N290" i="2"/>
  <c r="J290" i="2"/>
  <c r="H290" i="2"/>
  <c r="F290" i="2"/>
  <c r="C290" i="2"/>
  <c r="O289" i="2"/>
  <c r="N289" i="2"/>
  <c r="J289" i="2"/>
  <c r="H289" i="2"/>
  <c r="F289" i="2"/>
  <c r="C289" i="2"/>
  <c r="O287" i="2"/>
  <c r="N287" i="2"/>
  <c r="J287" i="2"/>
  <c r="H287" i="2"/>
  <c r="F287" i="2"/>
  <c r="C287" i="2"/>
  <c r="O285" i="2"/>
  <c r="N285" i="2"/>
  <c r="J285" i="2"/>
  <c r="H285" i="2"/>
  <c r="F285" i="2"/>
  <c r="C285" i="2"/>
  <c r="O282" i="2"/>
  <c r="N282" i="2"/>
  <c r="H282" i="2"/>
  <c r="F282" i="2"/>
  <c r="C282" i="2"/>
  <c r="O281" i="2"/>
  <c r="N281" i="2"/>
  <c r="J281" i="2"/>
  <c r="H281" i="2"/>
  <c r="F281" i="2"/>
  <c r="C281" i="2"/>
  <c r="O280" i="2"/>
  <c r="N280" i="2"/>
  <c r="J280" i="2"/>
  <c r="H280" i="2"/>
  <c r="F280" i="2"/>
  <c r="C280" i="2"/>
  <c r="O279" i="2"/>
  <c r="N279" i="2"/>
  <c r="J279" i="2"/>
  <c r="H279" i="2"/>
  <c r="F279" i="2"/>
  <c r="O278" i="2"/>
  <c r="N278" i="2"/>
  <c r="J278" i="2"/>
  <c r="H278" i="2"/>
  <c r="F278" i="2"/>
  <c r="C278" i="2"/>
  <c r="O277" i="2"/>
  <c r="N277" i="2"/>
  <c r="J277" i="2"/>
  <c r="H277" i="2"/>
  <c r="F277" i="2"/>
  <c r="C277" i="2"/>
  <c r="O276" i="2"/>
  <c r="N276" i="2"/>
  <c r="J276" i="2"/>
  <c r="H276" i="2"/>
  <c r="F276" i="2"/>
  <c r="C276" i="2"/>
  <c r="O275" i="2"/>
  <c r="N275" i="2"/>
  <c r="J275" i="2"/>
  <c r="H275" i="2"/>
  <c r="F275" i="2"/>
  <c r="O274" i="2"/>
  <c r="N274" i="2"/>
  <c r="J274" i="2"/>
  <c r="H274" i="2"/>
  <c r="F274" i="2"/>
  <c r="O273" i="2"/>
  <c r="N273" i="2"/>
  <c r="J273" i="2"/>
  <c r="H273" i="2"/>
  <c r="F273" i="2"/>
  <c r="C273" i="2"/>
  <c r="O272" i="2"/>
  <c r="N272" i="2"/>
  <c r="J272" i="2"/>
  <c r="H272" i="2"/>
  <c r="F272" i="2"/>
  <c r="C272" i="2"/>
  <c r="O271" i="2"/>
  <c r="N271" i="2"/>
  <c r="J271" i="2"/>
  <c r="H271" i="2"/>
  <c r="F271" i="2"/>
  <c r="C271" i="2"/>
  <c r="O270" i="2"/>
  <c r="N270" i="2"/>
  <c r="J270" i="2"/>
  <c r="H270" i="2"/>
  <c r="F270" i="2"/>
  <c r="C270" i="2"/>
  <c r="O269" i="2"/>
  <c r="N269" i="2"/>
  <c r="J269" i="2"/>
  <c r="H269" i="2"/>
  <c r="F269" i="2"/>
  <c r="C269" i="2"/>
  <c r="O268" i="2"/>
  <c r="N268" i="2"/>
  <c r="J268" i="2"/>
  <c r="H268" i="2"/>
  <c r="F268" i="2"/>
  <c r="C268" i="2"/>
  <c r="O267" i="2"/>
  <c r="N267" i="2"/>
  <c r="J267" i="2"/>
  <c r="H267" i="2"/>
  <c r="F267" i="2"/>
  <c r="O266" i="2"/>
  <c r="N266" i="2"/>
  <c r="J266" i="2"/>
  <c r="H266" i="2"/>
  <c r="F266" i="2"/>
  <c r="C266" i="2"/>
  <c r="O265" i="2"/>
  <c r="N265" i="2"/>
  <c r="J265" i="2"/>
  <c r="H265" i="2"/>
  <c r="F265" i="2"/>
  <c r="C265" i="2"/>
  <c r="O264" i="2"/>
  <c r="N264" i="2"/>
  <c r="J264" i="2"/>
  <c r="H264" i="2"/>
  <c r="F264" i="2"/>
  <c r="C264" i="2"/>
  <c r="O263" i="2"/>
  <c r="N263" i="2"/>
  <c r="J263" i="2"/>
  <c r="H263" i="2"/>
  <c r="F263" i="2"/>
  <c r="C263" i="2"/>
  <c r="O262" i="2"/>
  <c r="N262" i="2"/>
  <c r="J262" i="2"/>
  <c r="H262" i="2"/>
  <c r="F262" i="2"/>
  <c r="C262" i="2"/>
  <c r="O261" i="2"/>
  <c r="N261" i="2"/>
  <c r="J261" i="2"/>
  <c r="H261" i="2"/>
  <c r="F261" i="2"/>
  <c r="C261" i="2"/>
  <c r="O260" i="2"/>
  <c r="N260" i="2"/>
  <c r="J260" i="2"/>
  <c r="H260" i="2"/>
  <c r="F260" i="2"/>
  <c r="C260" i="2"/>
  <c r="O259" i="2"/>
  <c r="N259" i="2"/>
  <c r="J259" i="2"/>
  <c r="H259" i="2"/>
  <c r="F259" i="2"/>
  <c r="C259" i="2"/>
  <c r="O258" i="2"/>
  <c r="N258" i="2"/>
  <c r="J258" i="2"/>
  <c r="H258" i="2"/>
  <c r="F258" i="2"/>
  <c r="C258" i="2"/>
  <c r="O257" i="2"/>
  <c r="N257" i="2"/>
  <c r="J257" i="2"/>
  <c r="H257" i="2"/>
  <c r="F257" i="2"/>
  <c r="C257" i="2"/>
  <c r="O256" i="2"/>
  <c r="N256" i="2"/>
  <c r="J256" i="2"/>
  <c r="H256" i="2"/>
  <c r="F256" i="2"/>
  <c r="O255" i="2"/>
  <c r="N255" i="2"/>
  <c r="J255" i="2"/>
  <c r="H255" i="2"/>
  <c r="F255" i="2"/>
  <c r="O254" i="2"/>
  <c r="N254" i="2"/>
  <c r="J254" i="2"/>
  <c r="H254" i="2"/>
  <c r="F254" i="2"/>
  <c r="C254" i="2"/>
  <c r="O253" i="2"/>
  <c r="N253" i="2"/>
  <c r="J253" i="2"/>
  <c r="H253" i="2"/>
  <c r="F253" i="2"/>
  <c r="C253" i="2"/>
  <c r="O252" i="2"/>
  <c r="N252" i="2"/>
  <c r="J252" i="2"/>
  <c r="H252" i="2"/>
  <c r="F252" i="2"/>
  <c r="C252" i="2"/>
  <c r="O251" i="2"/>
  <c r="N251" i="2"/>
  <c r="J251" i="2"/>
  <c r="H251" i="2"/>
  <c r="F251" i="2"/>
  <c r="C251" i="2"/>
  <c r="O250" i="2"/>
  <c r="N250" i="2"/>
  <c r="J250" i="2"/>
  <c r="H250" i="2"/>
  <c r="F250" i="2"/>
  <c r="C250" i="2"/>
  <c r="O249" i="2"/>
  <c r="N249" i="2"/>
  <c r="J249" i="2"/>
  <c r="H249" i="2"/>
  <c r="F249" i="2"/>
  <c r="C249" i="2"/>
  <c r="O248" i="2"/>
  <c r="N248" i="2"/>
  <c r="J248" i="2"/>
  <c r="H248" i="2"/>
  <c r="F248" i="2"/>
  <c r="O247" i="2"/>
  <c r="N247" i="2"/>
  <c r="J247" i="2"/>
  <c r="H247" i="2"/>
  <c r="F247" i="2"/>
  <c r="C247" i="2"/>
  <c r="O246" i="2"/>
  <c r="N246" i="2"/>
  <c r="J246" i="2"/>
  <c r="H246" i="2"/>
  <c r="F246" i="2"/>
  <c r="C246" i="2"/>
  <c r="O245" i="2"/>
  <c r="N245" i="2"/>
  <c r="J245" i="2"/>
  <c r="H245" i="2"/>
  <c r="F245" i="2"/>
  <c r="C245" i="2"/>
  <c r="O244" i="2"/>
  <c r="N244" i="2"/>
  <c r="J244" i="2"/>
  <c r="H244" i="2"/>
  <c r="F244" i="2"/>
  <c r="C244" i="2"/>
  <c r="O243" i="2"/>
  <c r="N243" i="2"/>
  <c r="J243" i="2"/>
  <c r="H243" i="2"/>
  <c r="F243" i="2"/>
  <c r="C243" i="2"/>
  <c r="O242" i="2"/>
  <c r="N242" i="2"/>
  <c r="J242" i="2"/>
  <c r="H242" i="2"/>
  <c r="F242" i="2"/>
  <c r="O241" i="2"/>
  <c r="N241" i="2"/>
  <c r="J241" i="2"/>
  <c r="H241" i="2"/>
  <c r="F241" i="2"/>
  <c r="C241" i="2"/>
  <c r="O240" i="2"/>
  <c r="N240" i="2"/>
  <c r="J240" i="2"/>
  <c r="H240" i="2"/>
  <c r="F240" i="2"/>
  <c r="C240" i="2"/>
  <c r="O239" i="2"/>
  <c r="N239" i="2"/>
  <c r="J239" i="2"/>
  <c r="H239" i="2"/>
  <c r="F239" i="2"/>
  <c r="C239" i="2"/>
  <c r="O238" i="2"/>
  <c r="N238" i="2"/>
  <c r="J238" i="2"/>
  <c r="H238" i="2"/>
  <c r="F238" i="2"/>
  <c r="C238" i="2"/>
  <c r="O237" i="2"/>
  <c r="N237" i="2"/>
  <c r="J237" i="2"/>
  <c r="H237" i="2"/>
  <c r="F237" i="2"/>
  <c r="C237" i="2"/>
  <c r="O236" i="2"/>
  <c r="N236" i="2"/>
  <c r="J236" i="2"/>
  <c r="H236" i="2"/>
  <c r="F236" i="2"/>
  <c r="C236" i="2"/>
  <c r="O235" i="2"/>
  <c r="N235" i="2"/>
  <c r="J235" i="2"/>
  <c r="H235" i="2"/>
  <c r="F235" i="2"/>
  <c r="C235" i="2"/>
  <c r="O234" i="2"/>
  <c r="N234" i="2"/>
  <c r="J234" i="2"/>
  <c r="H234" i="2"/>
  <c r="F234" i="2"/>
  <c r="C234" i="2"/>
  <c r="O233" i="2"/>
  <c r="N233" i="2"/>
  <c r="J233" i="2"/>
  <c r="H233" i="2"/>
  <c r="F233" i="2"/>
  <c r="O232" i="2"/>
  <c r="N232" i="2"/>
  <c r="J232" i="2"/>
  <c r="H232" i="2"/>
  <c r="F232" i="2"/>
  <c r="C232" i="2"/>
  <c r="O231" i="2"/>
  <c r="N231" i="2"/>
  <c r="H231" i="2"/>
  <c r="F231" i="2"/>
  <c r="C231" i="2"/>
  <c r="O230" i="2"/>
  <c r="N230" i="2"/>
  <c r="J230" i="2"/>
  <c r="H230" i="2"/>
  <c r="F230" i="2"/>
  <c r="C230" i="2"/>
  <c r="O229" i="2"/>
  <c r="N229" i="2"/>
  <c r="J229" i="2"/>
  <c r="H229" i="2"/>
  <c r="F229" i="2"/>
  <c r="C229" i="2"/>
  <c r="O228" i="2"/>
  <c r="N228" i="2"/>
  <c r="J228" i="2"/>
  <c r="H228" i="2"/>
  <c r="F228" i="2"/>
  <c r="C228" i="2"/>
  <c r="O227" i="2"/>
  <c r="N227" i="2"/>
  <c r="J227" i="2"/>
  <c r="H227" i="2"/>
  <c r="F227" i="2"/>
  <c r="C227" i="2"/>
  <c r="O226" i="2"/>
  <c r="N226" i="2"/>
  <c r="J226" i="2"/>
  <c r="H226" i="2"/>
  <c r="F226" i="2"/>
  <c r="C226" i="2"/>
  <c r="O225" i="2"/>
  <c r="N225" i="2"/>
  <c r="J225" i="2"/>
  <c r="H225" i="2"/>
  <c r="F225" i="2"/>
  <c r="C225" i="2"/>
  <c r="O224" i="2"/>
  <c r="N224" i="2"/>
  <c r="J224" i="2"/>
  <c r="H224" i="2"/>
  <c r="F224" i="2"/>
  <c r="O223" i="2"/>
  <c r="N223" i="2"/>
  <c r="J223" i="2"/>
  <c r="H223" i="2"/>
  <c r="F223" i="2"/>
  <c r="C223" i="2"/>
  <c r="O222" i="2"/>
  <c r="N222" i="2"/>
  <c r="J222" i="2"/>
  <c r="H222" i="2"/>
  <c r="F222" i="2"/>
  <c r="O221" i="2"/>
  <c r="N221" i="2"/>
  <c r="H221" i="2"/>
  <c r="F221" i="2"/>
  <c r="C221" i="2"/>
  <c r="O220" i="2"/>
  <c r="N220" i="2"/>
  <c r="J220" i="2"/>
  <c r="H220" i="2"/>
  <c r="F220" i="2"/>
  <c r="C220" i="2"/>
  <c r="O219" i="2"/>
  <c r="N219" i="2"/>
  <c r="J219" i="2"/>
  <c r="H219" i="2"/>
  <c r="F219" i="2"/>
  <c r="C219" i="2"/>
  <c r="O218" i="2"/>
  <c r="N218" i="2"/>
  <c r="J218" i="2"/>
  <c r="H218" i="2"/>
  <c r="F218" i="2"/>
  <c r="C218" i="2"/>
  <c r="O217" i="2"/>
  <c r="N217" i="2"/>
  <c r="J217" i="2"/>
  <c r="H217" i="2"/>
  <c r="F217" i="2"/>
  <c r="C217" i="2"/>
  <c r="O216" i="2"/>
  <c r="N216" i="2"/>
  <c r="J216" i="2"/>
  <c r="H216" i="2"/>
  <c r="F216" i="2"/>
  <c r="C216" i="2"/>
  <c r="O215" i="2"/>
  <c r="N215" i="2"/>
  <c r="J215" i="2"/>
  <c r="H215" i="2"/>
  <c r="F215" i="2"/>
  <c r="C215" i="2"/>
  <c r="O214" i="2"/>
  <c r="N214" i="2"/>
  <c r="J214" i="2"/>
  <c r="H214" i="2"/>
  <c r="F214" i="2"/>
  <c r="C214" i="2"/>
  <c r="O213" i="2"/>
  <c r="N213" i="2"/>
  <c r="J213" i="2"/>
  <c r="H213" i="2"/>
  <c r="F213" i="2"/>
  <c r="C213" i="2"/>
  <c r="O212" i="2"/>
  <c r="N212" i="2"/>
  <c r="J212" i="2"/>
  <c r="H212" i="2"/>
  <c r="F212" i="2"/>
  <c r="O211" i="2"/>
  <c r="N211" i="2"/>
  <c r="H211" i="2"/>
  <c r="F211" i="2"/>
  <c r="O210" i="2"/>
  <c r="N210" i="2"/>
  <c r="J210" i="2"/>
  <c r="H210" i="2"/>
  <c r="F210" i="2"/>
  <c r="O209" i="2"/>
  <c r="N209" i="2"/>
  <c r="H209" i="2"/>
  <c r="F209" i="2"/>
  <c r="C209" i="2"/>
  <c r="O208" i="2"/>
  <c r="N208" i="2"/>
  <c r="J208" i="2"/>
  <c r="H208" i="2"/>
  <c r="F208" i="2"/>
  <c r="C208" i="2"/>
  <c r="O207" i="2"/>
  <c r="N207" i="2"/>
  <c r="J207" i="2"/>
  <c r="H207" i="2"/>
  <c r="F207" i="2"/>
  <c r="C207" i="2"/>
  <c r="O206" i="2"/>
  <c r="N206" i="2"/>
  <c r="J206" i="2"/>
  <c r="H206" i="2"/>
  <c r="F206" i="2"/>
  <c r="C206" i="2"/>
  <c r="O205" i="2"/>
  <c r="N205" i="2"/>
  <c r="J205" i="2"/>
  <c r="H205" i="2"/>
  <c r="F205" i="2"/>
  <c r="O204" i="2"/>
  <c r="N204" i="2"/>
  <c r="J204" i="2"/>
  <c r="H204" i="2"/>
  <c r="F204" i="2"/>
  <c r="C204" i="2"/>
  <c r="O203" i="2"/>
  <c r="N203" i="2"/>
  <c r="J203" i="2"/>
  <c r="H203" i="2"/>
  <c r="F203" i="2"/>
  <c r="C203" i="2"/>
  <c r="O202" i="2"/>
  <c r="N202" i="2"/>
  <c r="J202" i="2"/>
  <c r="H202" i="2"/>
  <c r="F202" i="2"/>
  <c r="C202" i="2"/>
  <c r="O201" i="2"/>
  <c r="N201" i="2"/>
  <c r="J201" i="2"/>
  <c r="H201" i="2"/>
  <c r="F201" i="2"/>
  <c r="C201" i="2"/>
  <c r="O200" i="2"/>
  <c r="N200" i="2"/>
  <c r="J200" i="2"/>
  <c r="H200" i="2"/>
  <c r="F200" i="2"/>
  <c r="C200" i="2"/>
  <c r="O199" i="2"/>
  <c r="N199" i="2"/>
  <c r="J199" i="2"/>
  <c r="H199" i="2"/>
  <c r="F199" i="2"/>
  <c r="C199" i="2"/>
  <c r="O198" i="2"/>
  <c r="N198" i="2"/>
  <c r="J198" i="2"/>
  <c r="H198" i="2"/>
  <c r="F198" i="2"/>
  <c r="C198" i="2"/>
  <c r="O197" i="2"/>
  <c r="N197" i="2"/>
  <c r="J197" i="2"/>
  <c r="H197" i="2"/>
  <c r="F197" i="2"/>
  <c r="C197" i="2"/>
  <c r="O196" i="2"/>
  <c r="N196" i="2"/>
  <c r="J196" i="2"/>
  <c r="H196" i="2"/>
  <c r="F196" i="2"/>
  <c r="C196" i="2"/>
  <c r="O195" i="2"/>
  <c r="N195" i="2"/>
  <c r="J195" i="2"/>
  <c r="H195" i="2"/>
  <c r="F195" i="2"/>
  <c r="C195" i="2"/>
  <c r="O194" i="2"/>
  <c r="N194" i="2"/>
  <c r="J194" i="2"/>
  <c r="H194" i="2"/>
  <c r="F194" i="2"/>
  <c r="O193" i="2"/>
  <c r="N193" i="2"/>
  <c r="J193" i="2"/>
  <c r="H193" i="2"/>
  <c r="F193" i="2"/>
  <c r="C193" i="2"/>
  <c r="O192" i="2"/>
  <c r="N192" i="2"/>
  <c r="J192" i="2"/>
  <c r="H192" i="2"/>
  <c r="F192" i="2"/>
  <c r="C192" i="2"/>
  <c r="O191" i="2"/>
  <c r="N191" i="2"/>
  <c r="J191" i="2"/>
  <c r="H191" i="2"/>
  <c r="F191" i="2"/>
  <c r="C191" i="2"/>
  <c r="O190" i="2"/>
  <c r="N190" i="2"/>
  <c r="J190" i="2"/>
  <c r="H190" i="2"/>
  <c r="F190" i="2"/>
  <c r="C190" i="2"/>
  <c r="O189" i="2"/>
  <c r="N189" i="2"/>
  <c r="J189" i="2"/>
  <c r="H189" i="2"/>
  <c r="F189" i="2"/>
  <c r="C189" i="2"/>
  <c r="O188" i="2"/>
  <c r="N188" i="2"/>
  <c r="J188" i="2"/>
  <c r="H188" i="2"/>
  <c r="F188" i="2"/>
  <c r="O187" i="2"/>
  <c r="N187" i="2"/>
  <c r="H187" i="2"/>
  <c r="F187" i="2"/>
  <c r="C187" i="2"/>
  <c r="O186" i="2"/>
  <c r="N186" i="2"/>
  <c r="J186" i="2"/>
  <c r="H186" i="2"/>
  <c r="F186" i="2"/>
  <c r="C186" i="2"/>
  <c r="O185" i="2"/>
  <c r="N185" i="2"/>
  <c r="J185" i="2"/>
  <c r="H185" i="2"/>
  <c r="F185" i="2"/>
  <c r="O184" i="2"/>
  <c r="N184" i="2"/>
  <c r="J184" i="2"/>
  <c r="H184" i="2"/>
  <c r="F184" i="2"/>
  <c r="C184" i="2"/>
  <c r="O183" i="2"/>
  <c r="N183" i="2"/>
  <c r="J183" i="2"/>
  <c r="H183" i="2"/>
  <c r="F183" i="2"/>
  <c r="C183" i="2"/>
  <c r="O182" i="2"/>
  <c r="N182" i="2"/>
  <c r="J182" i="2"/>
  <c r="H182" i="2"/>
  <c r="F182" i="2"/>
  <c r="O181" i="2"/>
  <c r="N181" i="2"/>
  <c r="J181" i="2"/>
  <c r="H181" i="2"/>
  <c r="F181" i="2"/>
  <c r="C181" i="2"/>
  <c r="O180" i="2"/>
  <c r="N180" i="2"/>
  <c r="J180" i="2"/>
  <c r="H180" i="2"/>
  <c r="F180" i="2"/>
  <c r="C180" i="2"/>
  <c r="O179" i="2"/>
  <c r="N179" i="2"/>
  <c r="J179" i="2"/>
  <c r="H179" i="2"/>
  <c r="F179" i="2"/>
  <c r="C179" i="2"/>
  <c r="O178" i="2"/>
  <c r="N178" i="2"/>
  <c r="H178" i="2"/>
  <c r="F178" i="2"/>
  <c r="C178" i="2"/>
  <c r="O177" i="2"/>
  <c r="N177" i="2"/>
  <c r="J177" i="2"/>
  <c r="H177" i="2"/>
  <c r="F177" i="2"/>
  <c r="C177" i="2"/>
  <c r="O176" i="2"/>
  <c r="N176" i="2"/>
  <c r="J176" i="2"/>
  <c r="H176" i="2"/>
  <c r="F176" i="2"/>
  <c r="C176" i="2"/>
  <c r="O175" i="2"/>
  <c r="N175" i="2"/>
  <c r="H175" i="2"/>
  <c r="F175" i="2"/>
  <c r="C175" i="2"/>
  <c r="O174" i="2"/>
  <c r="N174" i="2"/>
  <c r="J174" i="2"/>
  <c r="H174" i="2"/>
  <c r="F174" i="2"/>
  <c r="C174" i="2"/>
  <c r="O173" i="2"/>
  <c r="N173" i="2"/>
  <c r="J173" i="2"/>
  <c r="H173" i="2"/>
  <c r="F173" i="2"/>
  <c r="C173" i="2"/>
  <c r="O172" i="2"/>
  <c r="N172" i="2"/>
  <c r="J172" i="2"/>
  <c r="H172" i="2"/>
  <c r="F172" i="2"/>
  <c r="O171" i="2"/>
  <c r="N171" i="2"/>
  <c r="J171" i="2"/>
  <c r="H171" i="2"/>
  <c r="F171" i="2"/>
  <c r="C171" i="2"/>
  <c r="O170" i="2"/>
  <c r="N170" i="2"/>
  <c r="J170" i="2"/>
  <c r="H170" i="2"/>
  <c r="F170" i="2"/>
  <c r="C170" i="2"/>
  <c r="O169" i="2"/>
  <c r="N169" i="2"/>
  <c r="J169" i="2"/>
  <c r="H169" i="2"/>
  <c r="F169" i="2"/>
  <c r="C169" i="2"/>
  <c r="O168" i="2"/>
  <c r="N168" i="2"/>
  <c r="J168" i="2"/>
  <c r="H168" i="2"/>
  <c r="F168" i="2"/>
  <c r="O167" i="2"/>
  <c r="N167" i="2"/>
  <c r="J167" i="2"/>
  <c r="H167" i="2"/>
  <c r="F167" i="2"/>
  <c r="C167" i="2"/>
  <c r="O166" i="2"/>
  <c r="N166" i="2"/>
  <c r="H166" i="2"/>
  <c r="F166" i="2"/>
  <c r="C166" i="2"/>
  <c r="O165" i="2"/>
  <c r="N165" i="2"/>
  <c r="J165" i="2"/>
  <c r="H165" i="2"/>
  <c r="F165" i="2"/>
  <c r="C165" i="2"/>
  <c r="O164" i="2"/>
  <c r="N164" i="2"/>
  <c r="J164" i="2"/>
  <c r="H164" i="2"/>
  <c r="F164" i="2"/>
  <c r="C164" i="2"/>
  <c r="O163" i="2"/>
  <c r="N163" i="2"/>
  <c r="J163" i="2"/>
  <c r="H163" i="2"/>
  <c r="F163" i="2"/>
  <c r="C163" i="2"/>
  <c r="O162" i="2"/>
  <c r="N162" i="2"/>
  <c r="J162" i="2"/>
  <c r="H162" i="2"/>
  <c r="F162" i="2"/>
  <c r="O161" i="2"/>
  <c r="N161" i="2"/>
  <c r="J161" i="2"/>
  <c r="H161" i="2"/>
  <c r="F161" i="2"/>
  <c r="C161" i="2"/>
  <c r="O160" i="2"/>
  <c r="N160" i="2"/>
  <c r="J160" i="2"/>
  <c r="H160" i="2"/>
  <c r="F160" i="2"/>
  <c r="C160" i="2"/>
  <c r="O159" i="2"/>
  <c r="N159" i="2"/>
  <c r="H159" i="2"/>
  <c r="F159" i="2"/>
  <c r="C159" i="2"/>
  <c r="O158" i="2"/>
  <c r="N158" i="2"/>
  <c r="J158" i="2"/>
  <c r="H158" i="2"/>
  <c r="F158" i="2"/>
  <c r="C158" i="2"/>
  <c r="O157" i="2"/>
  <c r="N157" i="2"/>
  <c r="J157" i="2"/>
  <c r="H157" i="2"/>
  <c r="F157" i="2"/>
  <c r="O156" i="2"/>
  <c r="N156" i="2"/>
  <c r="J156" i="2"/>
  <c r="H156" i="2"/>
  <c r="F156" i="2"/>
  <c r="C156" i="2"/>
  <c r="O155" i="2"/>
  <c r="N155" i="2"/>
  <c r="J155" i="2"/>
  <c r="H155" i="2"/>
  <c r="F155" i="2"/>
  <c r="C155" i="2"/>
  <c r="O154" i="2"/>
  <c r="N154" i="2"/>
  <c r="J154" i="2"/>
  <c r="H154" i="2"/>
  <c r="F154" i="2"/>
  <c r="O153" i="2"/>
  <c r="N153" i="2"/>
  <c r="J153" i="2"/>
  <c r="H153" i="2"/>
  <c r="F153" i="2"/>
  <c r="C153" i="2"/>
  <c r="O152" i="2"/>
  <c r="N152" i="2"/>
  <c r="J152" i="2"/>
  <c r="H152" i="2"/>
  <c r="F152" i="2"/>
  <c r="C152" i="2"/>
  <c r="O151" i="2"/>
  <c r="N151" i="2"/>
  <c r="J151" i="2"/>
  <c r="H151" i="2"/>
  <c r="F151" i="2"/>
  <c r="C151" i="2"/>
  <c r="O150" i="2"/>
  <c r="N150" i="2"/>
  <c r="J150" i="2"/>
  <c r="H150" i="2"/>
  <c r="F150" i="2"/>
  <c r="C150" i="2"/>
  <c r="O149" i="2"/>
  <c r="N149" i="2"/>
  <c r="J149" i="2"/>
  <c r="H149" i="2"/>
  <c r="F149" i="2"/>
  <c r="C149" i="2"/>
  <c r="O148" i="2"/>
  <c r="N148" i="2"/>
  <c r="J148" i="2"/>
  <c r="H148" i="2"/>
  <c r="F148" i="2"/>
  <c r="C148" i="2"/>
  <c r="O147" i="2"/>
  <c r="N147" i="2"/>
  <c r="H147" i="2"/>
  <c r="F147" i="2"/>
  <c r="O146" i="2"/>
  <c r="N146" i="2"/>
  <c r="J146" i="2"/>
  <c r="H146" i="2"/>
  <c r="F146" i="2"/>
  <c r="C146" i="2"/>
  <c r="O145" i="2"/>
  <c r="N145" i="2"/>
  <c r="J145" i="2"/>
  <c r="H145" i="2"/>
  <c r="F145" i="2"/>
  <c r="C145" i="2"/>
  <c r="O144" i="2"/>
  <c r="N144" i="2"/>
  <c r="J144" i="2"/>
  <c r="H144" i="2"/>
  <c r="F144" i="2"/>
  <c r="C144" i="2"/>
  <c r="O143" i="2"/>
  <c r="N143" i="2"/>
  <c r="J143" i="2"/>
  <c r="H143" i="2"/>
  <c r="F143" i="2"/>
  <c r="O142" i="2"/>
  <c r="N142" i="2"/>
  <c r="J142" i="2"/>
  <c r="H142" i="2"/>
  <c r="F142" i="2"/>
  <c r="C142" i="2"/>
  <c r="O141" i="2"/>
  <c r="N141" i="2"/>
  <c r="J141" i="2"/>
  <c r="H141" i="2"/>
  <c r="F141" i="2"/>
  <c r="C141" i="2"/>
  <c r="O140" i="2"/>
  <c r="N140" i="2"/>
  <c r="J140" i="2"/>
  <c r="H140" i="2"/>
  <c r="F140" i="2"/>
  <c r="C140" i="2"/>
  <c r="O139" i="2"/>
  <c r="N139" i="2"/>
  <c r="J139" i="2"/>
  <c r="H139" i="2"/>
  <c r="F139" i="2"/>
  <c r="O138" i="2"/>
  <c r="N138" i="2"/>
  <c r="J138" i="2"/>
  <c r="H138" i="2"/>
  <c r="F138" i="2"/>
  <c r="C138" i="2"/>
  <c r="O137" i="2"/>
  <c r="N137" i="2"/>
  <c r="J137" i="2"/>
  <c r="H137" i="2"/>
  <c r="F137" i="2"/>
  <c r="C137" i="2"/>
  <c r="O136" i="2"/>
  <c r="N136" i="2"/>
  <c r="J136" i="2"/>
  <c r="H136" i="2"/>
  <c r="F136" i="2"/>
  <c r="C136" i="2"/>
  <c r="O135" i="2"/>
  <c r="N135" i="2"/>
  <c r="J135" i="2"/>
  <c r="H135" i="2"/>
  <c r="F135" i="2"/>
  <c r="C135" i="2"/>
  <c r="O134" i="2"/>
  <c r="N134" i="2"/>
  <c r="H134" i="2"/>
  <c r="F134" i="2"/>
  <c r="O133" i="2"/>
  <c r="N133" i="2"/>
  <c r="J133" i="2"/>
  <c r="H133" i="2"/>
  <c r="F133" i="2"/>
  <c r="C133" i="2"/>
  <c r="O132" i="2"/>
  <c r="N132" i="2"/>
  <c r="J132" i="2"/>
  <c r="H132" i="2"/>
  <c r="F132" i="2"/>
  <c r="C132" i="2"/>
  <c r="O131" i="2"/>
  <c r="N131" i="2"/>
  <c r="J131" i="2"/>
  <c r="H131" i="2"/>
  <c r="F131" i="2"/>
  <c r="C131" i="2"/>
  <c r="O130" i="2"/>
  <c r="N130" i="2"/>
  <c r="H130" i="2"/>
  <c r="F130" i="2"/>
  <c r="C130" i="2"/>
  <c r="O129" i="2"/>
  <c r="N129" i="2"/>
  <c r="J129" i="2"/>
  <c r="H129" i="2"/>
  <c r="F129" i="2"/>
  <c r="C129" i="2"/>
  <c r="O128" i="2"/>
  <c r="N128" i="2"/>
  <c r="J128" i="2"/>
  <c r="H128" i="2"/>
  <c r="F128" i="2"/>
  <c r="C128" i="2"/>
  <c r="O127" i="2"/>
  <c r="N127" i="2"/>
  <c r="J127" i="2"/>
  <c r="H127" i="2"/>
  <c r="F127" i="2"/>
  <c r="C127" i="2"/>
  <c r="O126" i="2"/>
  <c r="N126" i="2"/>
  <c r="H126" i="2"/>
  <c r="F126" i="2"/>
  <c r="C126" i="2"/>
  <c r="O125" i="2"/>
  <c r="N125" i="2"/>
  <c r="J125" i="2"/>
  <c r="H125" i="2"/>
  <c r="F125" i="2"/>
  <c r="C125" i="2"/>
  <c r="O124" i="2"/>
  <c r="N124" i="2"/>
  <c r="J124" i="2"/>
  <c r="H124" i="2"/>
  <c r="F124" i="2"/>
  <c r="O123" i="2"/>
  <c r="N123" i="2"/>
  <c r="J123" i="2"/>
  <c r="H123" i="2"/>
  <c r="F123" i="2"/>
  <c r="C123" i="2"/>
  <c r="O122" i="2"/>
  <c r="N122" i="2"/>
  <c r="J122" i="2"/>
  <c r="H122" i="2"/>
  <c r="F122" i="2"/>
  <c r="C122" i="2"/>
  <c r="O121" i="2"/>
  <c r="N121" i="2"/>
  <c r="J121" i="2"/>
  <c r="H121" i="2"/>
  <c r="F121" i="2"/>
  <c r="C121" i="2"/>
  <c r="O120" i="2"/>
  <c r="N120" i="2"/>
  <c r="J120" i="2"/>
  <c r="H120" i="2"/>
  <c r="F120" i="2"/>
  <c r="C120" i="2"/>
  <c r="O119" i="2"/>
  <c r="N119" i="2"/>
  <c r="J119" i="2"/>
  <c r="H119" i="2"/>
  <c r="F119" i="2"/>
  <c r="C119" i="2"/>
  <c r="O118" i="2"/>
  <c r="N118" i="2"/>
  <c r="J118" i="2"/>
  <c r="H118" i="2"/>
  <c r="F118" i="2"/>
  <c r="C118" i="2"/>
  <c r="O117" i="2"/>
  <c r="N117" i="2"/>
  <c r="J117" i="2"/>
  <c r="H117" i="2"/>
  <c r="F117" i="2"/>
  <c r="C117" i="2"/>
  <c r="O116" i="2"/>
  <c r="N116" i="2"/>
  <c r="J116" i="2"/>
  <c r="H116" i="2"/>
  <c r="F116" i="2"/>
  <c r="C116" i="2"/>
  <c r="O115" i="2"/>
  <c r="N115" i="2"/>
  <c r="H115" i="2"/>
  <c r="F115" i="2"/>
  <c r="C115" i="2"/>
  <c r="O114" i="2"/>
  <c r="N114" i="2"/>
  <c r="J114" i="2"/>
  <c r="H114" i="2"/>
  <c r="F114" i="2"/>
  <c r="C114" i="2"/>
  <c r="O113" i="2"/>
  <c r="N113" i="2"/>
  <c r="J113" i="2"/>
  <c r="H113" i="2"/>
  <c r="F113" i="2"/>
  <c r="C113" i="2"/>
  <c r="O112" i="2"/>
  <c r="N112" i="2"/>
  <c r="J112" i="2"/>
  <c r="H112" i="2"/>
  <c r="F112" i="2"/>
  <c r="C112" i="2"/>
  <c r="O111" i="2"/>
  <c r="N111" i="2"/>
  <c r="J111" i="2"/>
  <c r="H111" i="2"/>
  <c r="F111" i="2"/>
  <c r="O110" i="2"/>
  <c r="N110" i="2"/>
  <c r="J110" i="2"/>
  <c r="H110" i="2"/>
  <c r="F110" i="2"/>
  <c r="C110" i="2"/>
  <c r="O109" i="2"/>
  <c r="N109" i="2"/>
  <c r="J109" i="2"/>
  <c r="H109" i="2"/>
  <c r="F109" i="2"/>
  <c r="C109" i="2"/>
  <c r="O108" i="2"/>
  <c r="N108" i="2"/>
  <c r="H108" i="2"/>
  <c r="F108" i="2"/>
  <c r="C108" i="2"/>
  <c r="O107" i="2"/>
  <c r="N107" i="2"/>
  <c r="J107" i="2"/>
  <c r="H107" i="2"/>
  <c r="F107" i="2"/>
  <c r="O106" i="2"/>
  <c r="N106" i="2"/>
  <c r="J106" i="2"/>
  <c r="H106" i="2"/>
  <c r="F106" i="2"/>
  <c r="C106" i="2"/>
  <c r="O105" i="2"/>
  <c r="N105" i="2"/>
  <c r="J105" i="2"/>
  <c r="H105" i="2"/>
  <c r="F105" i="2"/>
  <c r="C105" i="2"/>
  <c r="O104" i="2"/>
  <c r="N104" i="2"/>
  <c r="J104" i="2"/>
  <c r="H104" i="2"/>
  <c r="F104" i="2"/>
  <c r="C104" i="2"/>
  <c r="O103" i="2"/>
  <c r="N103" i="2"/>
  <c r="J103" i="2"/>
  <c r="H103" i="2"/>
  <c r="F103" i="2"/>
  <c r="C103" i="2"/>
  <c r="O102" i="2"/>
  <c r="N102" i="2"/>
  <c r="J102" i="2"/>
  <c r="H102" i="2"/>
  <c r="F102" i="2"/>
  <c r="C102" i="2"/>
  <c r="O101" i="2"/>
  <c r="N101" i="2"/>
  <c r="J101" i="2"/>
  <c r="H101" i="2"/>
  <c r="F101" i="2"/>
  <c r="C101" i="2"/>
  <c r="O100" i="2"/>
  <c r="N100" i="2"/>
  <c r="H100" i="2"/>
  <c r="F100" i="2"/>
  <c r="C100" i="2"/>
  <c r="O99" i="2"/>
  <c r="N99" i="2"/>
  <c r="J99" i="2"/>
  <c r="H99" i="2"/>
  <c r="F99" i="2"/>
  <c r="C99" i="2"/>
  <c r="O98" i="2"/>
  <c r="N98" i="2"/>
  <c r="J98" i="2"/>
  <c r="H98" i="2"/>
  <c r="F98" i="2"/>
  <c r="C98" i="2"/>
  <c r="O97" i="2"/>
  <c r="N97" i="2"/>
  <c r="J97" i="2"/>
  <c r="H97" i="2"/>
  <c r="F97" i="2"/>
  <c r="C97" i="2"/>
  <c r="O96" i="2"/>
  <c r="N96" i="2"/>
  <c r="J96" i="2"/>
  <c r="H96" i="2"/>
  <c r="F96" i="2"/>
  <c r="C96" i="2"/>
  <c r="O95" i="2"/>
  <c r="N95" i="2"/>
  <c r="J95" i="2"/>
  <c r="H95" i="2"/>
  <c r="F95" i="2"/>
  <c r="C95" i="2"/>
  <c r="O94" i="2"/>
  <c r="N94" i="2"/>
  <c r="J94" i="2"/>
  <c r="H94" i="2"/>
  <c r="F94" i="2"/>
  <c r="C94" i="2"/>
  <c r="O93" i="2"/>
  <c r="N93" i="2"/>
  <c r="J93" i="2"/>
  <c r="H93" i="2"/>
  <c r="F93" i="2"/>
  <c r="C93" i="2"/>
  <c r="O92" i="2"/>
  <c r="N92" i="2"/>
  <c r="J92" i="2"/>
  <c r="H92" i="2"/>
  <c r="F92" i="2"/>
  <c r="C92" i="2"/>
  <c r="O91" i="2"/>
  <c r="N91" i="2"/>
  <c r="J91" i="2"/>
  <c r="H91" i="2"/>
  <c r="F91" i="2"/>
  <c r="C91" i="2"/>
  <c r="O90" i="2"/>
  <c r="N90" i="2"/>
  <c r="J90" i="2"/>
  <c r="H90" i="2"/>
  <c r="F90" i="2"/>
  <c r="C90" i="2"/>
  <c r="O89" i="2"/>
  <c r="N89" i="2"/>
  <c r="J89" i="2"/>
  <c r="H89" i="2"/>
  <c r="F89" i="2"/>
  <c r="C89" i="2"/>
  <c r="O88" i="2"/>
  <c r="N88" i="2"/>
  <c r="J88" i="2"/>
  <c r="H88" i="2"/>
  <c r="F88" i="2"/>
  <c r="C88" i="2"/>
  <c r="O87" i="2"/>
  <c r="N87" i="2"/>
  <c r="H87" i="2"/>
  <c r="F87" i="2"/>
  <c r="C87" i="2"/>
  <c r="O86" i="2"/>
  <c r="N86" i="2"/>
  <c r="J86" i="2"/>
  <c r="H86" i="2"/>
  <c r="F86" i="2"/>
  <c r="C86" i="2"/>
  <c r="O85" i="2"/>
  <c r="N85" i="2"/>
  <c r="J85" i="2"/>
  <c r="H85" i="2"/>
  <c r="F85" i="2"/>
  <c r="O84" i="2"/>
  <c r="N84" i="2"/>
  <c r="H84" i="2"/>
  <c r="F84" i="2"/>
  <c r="C84" i="2"/>
  <c r="O83" i="2"/>
  <c r="N83" i="2"/>
  <c r="J83" i="2"/>
  <c r="H83" i="2"/>
  <c r="F83" i="2"/>
  <c r="C83" i="2"/>
  <c r="O82" i="2"/>
  <c r="N82" i="2"/>
  <c r="J82" i="2"/>
  <c r="H82" i="2"/>
  <c r="F82" i="2"/>
  <c r="C82" i="2"/>
  <c r="O81" i="2"/>
  <c r="N81" i="2"/>
  <c r="J81" i="2"/>
  <c r="H81" i="2"/>
  <c r="F81" i="2"/>
  <c r="C81" i="2"/>
  <c r="O80" i="2"/>
  <c r="N80" i="2"/>
  <c r="J80" i="2"/>
  <c r="H80" i="2"/>
  <c r="F80" i="2"/>
  <c r="C80" i="2"/>
  <c r="O79" i="2"/>
  <c r="N79" i="2"/>
  <c r="J79" i="2"/>
  <c r="H79" i="2"/>
  <c r="F79" i="2"/>
  <c r="C79" i="2"/>
  <c r="O78" i="2"/>
  <c r="N78" i="2"/>
  <c r="J78" i="2"/>
  <c r="H78" i="2"/>
  <c r="F78" i="2"/>
  <c r="C78" i="2"/>
  <c r="O77" i="2"/>
  <c r="N77" i="2"/>
  <c r="J77" i="2"/>
  <c r="H77" i="2"/>
  <c r="F77" i="2"/>
  <c r="C77" i="2"/>
  <c r="O76" i="2"/>
  <c r="N76" i="2"/>
  <c r="H76" i="2"/>
  <c r="F76" i="2"/>
  <c r="O75" i="2"/>
  <c r="N75" i="2"/>
  <c r="J75" i="2"/>
  <c r="H75" i="2"/>
  <c r="F75" i="2"/>
  <c r="C75" i="2"/>
  <c r="O74" i="2"/>
  <c r="N74" i="2"/>
  <c r="J74" i="2"/>
  <c r="H74" i="2"/>
  <c r="F74" i="2"/>
  <c r="O73" i="2"/>
  <c r="N73" i="2"/>
  <c r="J73" i="2"/>
  <c r="H73" i="2"/>
  <c r="F73" i="2"/>
  <c r="O72" i="2"/>
  <c r="N72" i="2"/>
  <c r="J72" i="2"/>
  <c r="H72" i="2"/>
  <c r="F72" i="2"/>
  <c r="C72" i="2"/>
  <c r="O71" i="2"/>
  <c r="N71" i="2"/>
  <c r="H71" i="2"/>
  <c r="F71" i="2"/>
  <c r="C71" i="2"/>
  <c r="O70" i="2"/>
  <c r="N70" i="2"/>
  <c r="J70" i="2"/>
  <c r="H70" i="2"/>
  <c r="F70" i="2"/>
  <c r="C70" i="2"/>
  <c r="O69" i="2"/>
  <c r="N69" i="2"/>
  <c r="J69" i="2"/>
  <c r="H69" i="2"/>
  <c r="F69" i="2"/>
  <c r="C69" i="2"/>
  <c r="O68" i="2"/>
  <c r="N68" i="2"/>
  <c r="J68" i="2"/>
  <c r="H68" i="2"/>
  <c r="F68" i="2"/>
  <c r="C68" i="2"/>
  <c r="O67" i="2"/>
  <c r="N67" i="2"/>
  <c r="J67" i="2"/>
  <c r="H67" i="2"/>
  <c r="F67" i="2"/>
  <c r="C67" i="2"/>
  <c r="O66" i="2"/>
  <c r="N66" i="2"/>
  <c r="J66" i="2"/>
  <c r="H66" i="2"/>
  <c r="F66" i="2"/>
  <c r="O65" i="2"/>
  <c r="N65" i="2"/>
  <c r="J65" i="2"/>
  <c r="H65" i="2"/>
  <c r="F65" i="2"/>
  <c r="C65" i="2"/>
  <c r="O64" i="2"/>
  <c r="N64" i="2"/>
  <c r="J64" i="2"/>
  <c r="H64" i="2"/>
  <c r="F64" i="2"/>
  <c r="C64" i="2"/>
  <c r="O63" i="2"/>
  <c r="N63" i="2"/>
  <c r="J63" i="2"/>
  <c r="H63" i="2"/>
  <c r="F63" i="2"/>
  <c r="C63" i="2"/>
  <c r="O62" i="2"/>
  <c r="N62" i="2"/>
  <c r="J62" i="2"/>
  <c r="H62" i="2"/>
  <c r="F62" i="2"/>
  <c r="C62" i="2"/>
  <c r="O61" i="2"/>
  <c r="N61" i="2"/>
  <c r="J61" i="2"/>
  <c r="H61" i="2"/>
  <c r="F61" i="2"/>
  <c r="O60" i="2"/>
  <c r="N60" i="2"/>
  <c r="J60" i="2"/>
  <c r="H60" i="2"/>
  <c r="F60" i="2"/>
  <c r="C60" i="2"/>
  <c r="O59" i="2"/>
  <c r="N59" i="2"/>
  <c r="J59" i="2"/>
  <c r="H59" i="2"/>
  <c r="F59" i="2"/>
  <c r="C59" i="2"/>
  <c r="O58" i="2"/>
  <c r="N58" i="2"/>
  <c r="J58" i="2"/>
  <c r="H58" i="2"/>
  <c r="F58" i="2"/>
  <c r="O57" i="2"/>
  <c r="N57" i="2"/>
  <c r="J57" i="2"/>
  <c r="H57" i="2"/>
  <c r="F57" i="2"/>
  <c r="C57" i="2"/>
  <c r="O56" i="2"/>
  <c r="N56" i="2"/>
  <c r="J56" i="2"/>
  <c r="H56" i="2"/>
  <c r="F56" i="2"/>
  <c r="C56" i="2"/>
  <c r="O55" i="2"/>
  <c r="N55" i="2"/>
  <c r="J55" i="2"/>
  <c r="H55" i="2"/>
  <c r="F55" i="2"/>
  <c r="C55" i="2"/>
  <c r="O54" i="2"/>
  <c r="N54" i="2"/>
  <c r="J54" i="2"/>
  <c r="H54" i="2"/>
  <c r="F54" i="2"/>
  <c r="C54" i="2"/>
  <c r="O53" i="2"/>
  <c r="N53" i="2"/>
  <c r="J53" i="2"/>
  <c r="H53" i="2"/>
  <c r="F53" i="2"/>
  <c r="O52" i="2"/>
  <c r="N52" i="2"/>
  <c r="J52" i="2"/>
  <c r="H52" i="2"/>
  <c r="F52" i="2"/>
  <c r="C52" i="2"/>
  <c r="O51" i="2"/>
  <c r="N51" i="2"/>
  <c r="J51" i="2"/>
  <c r="H51" i="2"/>
  <c r="F51" i="2"/>
  <c r="C51" i="2"/>
  <c r="O50" i="2"/>
  <c r="N50" i="2"/>
  <c r="J50" i="2"/>
  <c r="H50" i="2"/>
  <c r="F50" i="2"/>
  <c r="C50" i="2"/>
  <c r="O49" i="2"/>
  <c r="N49" i="2"/>
  <c r="J49" i="2"/>
  <c r="H49" i="2"/>
  <c r="F49" i="2"/>
  <c r="C49" i="2"/>
  <c r="O48" i="2"/>
  <c r="N48" i="2"/>
  <c r="J48" i="2"/>
  <c r="H48" i="2"/>
  <c r="F48" i="2"/>
  <c r="C48" i="2"/>
  <c r="O47" i="2"/>
  <c r="N47" i="2"/>
  <c r="J47" i="2"/>
  <c r="H47" i="2"/>
  <c r="F47" i="2"/>
  <c r="C47" i="2"/>
  <c r="O46" i="2"/>
  <c r="N46" i="2"/>
  <c r="J46" i="2"/>
  <c r="H46" i="2"/>
  <c r="F46" i="2"/>
  <c r="C46" i="2"/>
  <c r="O45" i="2"/>
  <c r="N45" i="2"/>
  <c r="J45" i="2"/>
  <c r="H45" i="2"/>
  <c r="F45" i="2"/>
  <c r="C45" i="2"/>
  <c r="O44" i="2"/>
  <c r="N44" i="2"/>
  <c r="J44" i="2"/>
  <c r="H44" i="2"/>
  <c r="F44" i="2"/>
  <c r="C44" i="2"/>
  <c r="O43" i="2"/>
  <c r="N43" i="2"/>
  <c r="H43" i="2"/>
  <c r="F43" i="2"/>
  <c r="C43" i="2"/>
  <c r="O42" i="2"/>
  <c r="N42" i="2"/>
  <c r="J42" i="2"/>
  <c r="H42" i="2"/>
  <c r="F42" i="2"/>
  <c r="C42" i="2"/>
  <c r="O41" i="2"/>
  <c r="N41" i="2"/>
  <c r="J41" i="2"/>
  <c r="H41" i="2"/>
  <c r="F41" i="2"/>
  <c r="C41" i="2"/>
  <c r="O40" i="2"/>
  <c r="N40" i="2"/>
  <c r="H40" i="2"/>
  <c r="F40" i="2"/>
  <c r="C40" i="2"/>
  <c r="O39" i="2"/>
  <c r="N39" i="2"/>
  <c r="J39" i="2"/>
  <c r="H39" i="2"/>
  <c r="F39" i="2"/>
  <c r="O38" i="2"/>
  <c r="N38" i="2"/>
  <c r="J38" i="2"/>
  <c r="H38" i="2"/>
  <c r="F38" i="2"/>
  <c r="O37" i="2"/>
  <c r="N37" i="2"/>
  <c r="J37" i="2"/>
  <c r="H37" i="2"/>
  <c r="F37" i="2"/>
  <c r="C37" i="2"/>
  <c r="O36" i="2"/>
  <c r="N36" i="2"/>
  <c r="J36" i="2"/>
  <c r="H36" i="2"/>
  <c r="F36" i="2"/>
  <c r="C36" i="2"/>
  <c r="O35" i="2"/>
  <c r="N35" i="2"/>
  <c r="J35" i="2"/>
  <c r="H35" i="2"/>
  <c r="F35" i="2"/>
  <c r="C35" i="2"/>
  <c r="O34" i="2"/>
  <c r="N34" i="2"/>
  <c r="J34" i="2"/>
  <c r="H34" i="2"/>
  <c r="F34" i="2"/>
  <c r="C34" i="2"/>
  <c r="O33" i="2"/>
  <c r="N33" i="2"/>
  <c r="J33" i="2"/>
  <c r="H33" i="2"/>
  <c r="F33" i="2"/>
  <c r="C33" i="2"/>
  <c r="O32" i="2"/>
  <c r="N32" i="2"/>
  <c r="J32" i="2"/>
  <c r="H32" i="2"/>
  <c r="F32" i="2"/>
  <c r="C32" i="2"/>
  <c r="O31" i="2"/>
  <c r="N31" i="2"/>
  <c r="H31" i="2"/>
  <c r="F31" i="2"/>
  <c r="C31" i="2"/>
  <c r="O30" i="2"/>
  <c r="N30" i="2"/>
  <c r="J30" i="2"/>
  <c r="H30" i="2"/>
  <c r="F30" i="2"/>
  <c r="C30" i="2"/>
  <c r="O29" i="2"/>
  <c r="N29" i="2"/>
  <c r="H29" i="2"/>
  <c r="F29" i="2"/>
  <c r="C29" i="2"/>
  <c r="O28" i="2"/>
  <c r="N28" i="2"/>
  <c r="J28" i="2"/>
  <c r="H28" i="2"/>
  <c r="F28" i="2"/>
  <c r="C28" i="2"/>
  <c r="O27" i="2"/>
  <c r="N27" i="2"/>
  <c r="J27" i="2"/>
  <c r="H27" i="2"/>
  <c r="F27" i="2"/>
  <c r="O26" i="2"/>
  <c r="N26" i="2"/>
  <c r="J26" i="2"/>
  <c r="H26" i="2"/>
  <c r="F26" i="2"/>
  <c r="C26" i="2"/>
  <c r="O25" i="2"/>
  <c r="N25" i="2"/>
  <c r="J25" i="2"/>
  <c r="H25" i="2"/>
  <c r="F25" i="2"/>
  <c r="C25" i="2"/>
  <c r="O24" i="2"/>
  <c r="N24" i="2"/>
  <c r="J24" i="2"/>
  <c r="H24" i="2"/>
  <c r="F24" i="2"/>
  <c r="C24" i="2"/>
  <c r="O23" i="2"/>
  <c r="N23" i="2"/>
  <c r="H23" i="2"/>
  <c r="F23" i="2"/>
  <c r="C23" i="2"/>
  <c r="O22" i="2"/>
  <c r="N22" i="2"/>
  <c r="J22" i="2"/>
  <c r="H22" i="2"/>
  <c r="F22" i="2"/>
  <c r="C22" i="2"/>
  <c r="O21" i="2"/>
  <c r="N21" i="2"/>
  <c r="J21" i="2"/>
  <c r="H21" i="2"/>
  <c r="F21" i="2"/>
  <c r="C21" i="2"/>
  <c r="O20" i="2"/>
  <c r="N20" i="2"/>
  <c r="H20" i="2"/>
  <c r="F20" i="2"/>
  <c r="C20" i="2"/>
  <c r="O19" i="2"/>
  <c r="N19" i="2"/>
  <c r="J19" i="2"/>
  <c r="H19" i="2"/>
  <c r="F19" i="2"/>
  <c r="C19" i="2"/>
  <c r="O18" i="2"/>
  <c r="N18" i="2"/>
  <c r="J18" i="2"/>
  <c r="H18" i="2"/>
  <c r="F18" i="2"/>
  <c r="O17" i="2"/>
  <c r="N17" i="2"/>
  <c r="J17" i="2"/>
  <c r="H17" i="2"/>
  <c r="F17" i="2"/>
  <c r="C17" i="2"/>
  <c r="O16" i="2"/>
  <c r="N16" i="2"/>
  <c r="J16" i="2"/>
  <c r="H16" i="2"/>
  <c r="F16" i="2"/>
  <c r="C16" i="2"/>
  <c r="O15" i="2"/>
  <c r="N15" i="2"/>
  <c r="J15" i="2"/>
  <c r="H15" i="2"/>
  <c r="F15" i="2"/>
  <c r="C15" i="2"/>
  <c r="O14" i="2"/>
  <c r="N14" i="2"/>
  <c r="H14" i="2"/>
  <c r="F14" i="2"/>
  <c r="C14" i="2"/>
  <c r="O13" i="2"/>
  <c r="N13" i="2"/>
  <c r="J13" i="2"/>
  <c r="H13" i="2"/>
  <c r="F13" i="2"/>
  <c r="O12" i="2"/>
  <c r="N12" i="2"/>
  <c r="J12" i="2"/>
  <c r="H12" i="2"/>
  <c r="F12" i="2"/>
  <c r="C12" i="2"/>
  <c r="O11" i="2"/>
  <c r="N11" i="2"/>
  <c r="J11" i="2"/>
  <c r="H11" i="2"/>
  <c r="F11" i="2"/>
  <c r="C11" i="2"/>
  <c r="O10" i="2"/>
  <c r="N10" i="2"/>
  <c r="J10" i="2"/>
  <c r="H10" i="2"/>
  <c r="F10" i="2"/>
  <c r="C10" i="2"/>
  <c r="O9" i="2"/>
  <c r="N9" i="2"/>
  <c r="J9" i="2"/>
  <c r="H9" i="2"/>
  <c r="F9" i="2"/>
  <c r="C9" i="2"/>
  <c r="O8" i="2"/>
  <c r="N8" i="2"/>
  <c r="J8" i="2"/>
  <c r="H8" i="2"/>
  <c r="F8" i="2"/>
  <c r="C8" i="2"/>
  <c r="O7" i="2"/>
  <c r="N7" i="2"/>
  <c r="J7" i="2"/>
  <c r="H7" i="2"/>
  <c r="F7" i="2"/>
  <c r="C7" i="2"/>
  <c r="O6" i="2"/>
  <c r="N6" i="2"/>
  <c r="J6" i="2"/>
  <c r="H6" i="2"/>
  <c r="F6" i="2"/>
  <c r="O5" i="2"/>
  <c r="N5" i="2"/>
  <c r="J5" i="2"/>
  <c r="H5" i="2"/>
  <c r="F5" i="2"/>
  <c r="C5" i="2"/>
  <c r="O4" i="2"/>
  <c r="N4" i="2"/>
  <c r="J4" i="2"/>
  <c r="H4" i="2"/>
  <c r="F4" i="2"/>
  <c r="C4" i="2"/>
  <c r="O3" i="2"/>
  <c r="N3" i="2"/>
  <c r="J3" i="2"/>
  <c r="H3" i="2"/>
  <c r="F3" i="2"/>
  <c r="C3" i="2"/>
  <c r="O2" i="2"/>
  <c r="N2" i="2"/>
  <c r="H2" i="2"/>
  <c r="F2" i="2"/>
  <c r="C2" i="2"/>
  <c r="P294" i="2" l="1"/>
  <c r="P321" i="2"/>
  <c r="P325" i="2"/>
  <c r="P288" i="2"/>
  <c r="P461" i="2"/>
  <c r="P305" i="2"/>
  <c r="P312" i="2"/>
  <c r="P323" i="2"/>
  <c r="P284" i="2"/>
  <c r="P293" i="2"/>
  <c r="P308" i="2"/>
  <c r="P286" i="2"/>
  <c r="P311" i="2"/>
  <c r="P283" i="2"/>
  <c r="P292" i="2"/>
  <c r="P306" i="2"/>
  <c r="P320" i="2"/>
  <c r="P324" i="2"/>
  <c r="P357" i="2"/>
  <c r="P362" i="2"/>
  <c r="P366" i="2"/>
  <c r="P370" i="2"/>
  <c r="P374" i="2"/>
  <c r="P378" i="2"/>
  <c r="P382" i="2"/>
  <c r="P386" i="2"/>
  <c r="P390" i="2"/>
  <c r="P394" i="2"/>
  <c r="P322" i="2"/>
  <c r="P310" i="2"/>
  <c r="P316" i="2"/>
  <c r="P326" i="2"/>
  <c r="P330" i="2"/>
  <c r="P334" i="2"/>
  <c r="P338" i="2"/>
  <c r="P342" i="2"/>
  <c r="P349" i="2"/>
  <c r="P480" i="2"/>
  <c r="P277" i="2"/>
  <c r="P281" i="2"/>
  <c r="P289" i="2"/>
  <c r="P296" i="2"/>
  <c r="P300" i="2"/>
  <c r="P304" i="2"/>
  <c r="P391" i="2"/>
  <c r="P395" i="2"/>
  <c r="P439" i="2"/>
  <c r="P443" i="2"/>
  <c r="P447" i="2"/>
  <c r="P451" i="2"/>
  <c r="P455" i="2"/>
  <c r="P459" i="2"/>
  <c r="P467" i="2"/>
  <c r="P475" i="2"/>
  <c r="P484" i="2"/>
  <c r="P488" i="2"/>
  <c r="P491" i="2"/>
  <c r="P495" i="2"/>
  <c r="P462" i="2"/>
  <c r="P470" i="2"/>
  <c r="P431" i="2"/>
  <c r="P401" i="2"/>
  <c r="P347" i="2"/>
  <c r="P355" i="2"/>
  <c r="P476" i="2"/>
  <c r="P398" i="2"/>
  <c r="P405" i="2"/>
  <c r="P409" i="2"/>
  <c r="P413" i="2"/>
  <c r="P417" i="2"/>
  <c r="P421" i="2"/>
  <c r="P469" i="2"/>
  <c r="P397" i="2"/>
  <c r="P346" i="2"/>
  <c r="P354" i="2"/>
  <c r="P466" i="2"/>
  <c r="P474" i="2"/>
  <c r="P435" i="2"/>
  <c r="P403" i="2"/>
  <c r="P353" i="2"/>
  <c r="P358" i="2"/>
  <c r="P465" i="2"/>
  <c r="P473" i="2"/>
  <c r="P434" i="2"/>
  <c r="P402" i="2"/>
  <c r="P348" i="2"/>
  <c r="P356" i="2"/>
  <c r="P423" i="2"/>
  <c r="P427" i="2"/>
  <c r="P279" i="2"/>
  <c r="P285" i="2"/>
  <c r="P291" i="2"/>
  <c r="P298" i="2"/>
  <c r="P302" i="2"/>
  <c r="P314" i="2"/>
  <c r="P318" i="2"/>
  <c r="P328" i="2"/>
  <c r="P332" i="2"/>
  <c r="P336" i="2"/>
  <c r="P340" i="2"/>
  <c r="P344" i="2"/>
  <c r="P351" i="2"/>
  <c r="P360" i="2"/>
  <c r="P364" i="2"/>
  <c r="P368" i="2"/>
  <c r="P372" i="2"/>
  <c r="P376" i="2"/>
  <c r="P380" i="2"/>
  <c r="P384" i="2"/>
  <c r="P388" i="2"/>
  <c r="P392" i="2"/>
  <c r="P396" i="2"/>
  <c r="P400" i="2"/>
  <c r="P407" i="2"/>
  <c r="P411" i="2"/>
  <c r="P415" i="2"/>
  <c r="P419" i="2"/>
  <c r="P432" i="2"/>
  <c r="P393" i="2"/>
  <c r="P425" i="2"/>
  <c r="P429" i="2"/>
  <c r="P436" i="2"/>
  <c r="P437" i="2"/>
  <c r="P441" i="2"/>
  <c r="P445" i="2"/>
  <c r="P449" i="2"/>
  <c r="P453" i="2"/>
  <c r="P457" i="2"/>
  <c r="P463" i="2"/>
  <c r="P471" i="2"/>
  <c r="P478" i="2"/>
  <c r="P482" i="2"/>
  <c r="P486" i="2"/>
  <c r="P490" i="2"/>
  <c r="P278" i="2"/>
  <c r="P282" i="2"/>
  <c r="P290" i="2"/>
  <c r="P297" i="2"/>
  <c r="P301" i="2"/>
  <c r="P307" i="2"/>
  <c r="P313" i="2"/>
  <c r="P317" i="2"/>
  <c r="P327" i="2"/>
  <c r="P331" i="2"/>
  <c r="P335" i="2"/>
  <c r="P339" i="2"/>
  <c r="P343" i="2"/>
  <c r="P350" i="2"/>
  <c r="P359" i="2"/>
  <c r="P363" i="2"/>
  <c r="P367" i="2"/>
  <c r="P371" i="2"/>
  <c r="P375" i="2"/>
  <c r="P379" i="2"/>
  <c r="P383" i="2"/>
  <c r="P387" i="2"/>
  <c r="P399" i="2"/>
  <c r="P406" i="2"/>
  <c r="P410" i="2"/>
  <c r="P414" i="2"/>
  <c r="P418" i="2"/>
  <c r="P422" i="2"/>
  <c r="P426" i="2"/>
  <c r="P430" i="2"/>
  <c r="P438" i="2"/>
  <c r="P442" i="2"/>
  <c r="P446" i="2"/>
  <c r="P450" i="2"/>
  <c r="P454" i="2"/>
  <c r="P458" i="2"/>
  <c r="P464" i="2"/>
  <c r="P472" i="2"/>
  <c r="P479" i="2"/>
  <c r="P483" i="2"/>
  <c r="P487" i="2"/>
  <c r="P494" i="2"/>
  <c r="P280" i="2"/>
  <c r="P287" i="2"/>
  <c r="P295" i="2"/>
  <c r="P299" i="2"/>
  <c r="P303" i="2"/>
  <c r="P309" i="2"/>
  <c r="P315" i="2"/>
  <c r="P319" i="2"/>
  <c r="P329" i="2"/>
  <c r="P333" i="2"/>
  <c r="P337" i="2"/>
  <c r="P341" i="2"/>
  <c r="P345" i="2"/>
  <c r="P352" i="2"/>
  <c r="P361" i="2"/>
  <c r="P365" i="2"/>
  <c r="P369" i="2"/>
  <c r="P373" i="2"/>
  <c r="P377" i="2"/>
  <c r="P381" i="2"/>
  <c r="P385" i="2"/>
  <c r="P389" i="2"/>
  <c r="P404" i="2"/>
  <c r="P408" i="2"/>
  <c r="P412" i="2"/>
  <c r="P416" i="2"/>
  <c r="P420" i="2"/>
  <c r="P424" i="2"/>
  <c r="P428" i="2"/>
  <c r="P433" i="2"/>
  <c r="P440" i="2"/>
  <c r="P444" i="2"/>
  <c r="P448" i="2"/>
  <c r="P452" i="2"/>
  <c r="P456" i="2"/>
  <c r="P460" i="2"/>
  <c r="P468" i="2"/>
  <c r="P477" i="2"/>
  <c r="P481" i="2"/>
  <c r="P485" i="2"/>
  <c r="P489" i="2"/>
  <c r="P493" i="2"/>
  <c r="P492" i="2"/>
  <c r="P496" i="2"/>
  <c r="P64" i="2"/>
  <c r="P68" i="2"/>
  <c r="P80" i="2"/>
  <c r="P118" i="2"/>
  <c r="P122" i="2"/>
  <c r="P81" i="2"/>
  <c r="P85" i="2"/>
  <c r="P89" i="2"/>
  <c r="P93" i="2"/>
  <c r="P97" i="2"/>
  <c r="P103" i="2"/>
  <c r="P107" i="2"/>
  <c r="P111" i="2"/>
  <c r="P115" i="2"/>
  <c r="P70" i="2"/>
  <c r="P74" i="2"/>
  <c r="P78" i="2"/>
  <c r="P71" i="2"/>
  <c r="P75" i="2"/>
  <c r="P42" i="2"/>
  <c r="P46" i="2"/>
  <c r="P49" i="2"/>
  <c r="P53" i="2"/>
  <c r="P57" i="2"/>
  <c r="P61" i="2"/>
  <c r="P65" i="2"/>
  <c r="P69" i="2"/>
  <c r="P3" i="2"/>
  <c r="P7" i="2"/>
  <c r="P11" i="2"/>
  <c r="P15" i="2"/>
  <c r="P19" i="2"/>
  <c r="P23" i="2"/>
  <c r="P27" i="2"/>
  <c r="P31" i="2"/>
  <c r="P35" i="2"/>
  <c r="P40" i="2"/>
  <c r="P44" i="2"/>
  <c r="P5" i="2"/>
  <c r="P9" i="2"/>
  <c r="P13" i="2"/>
  <c r="P17" i="2"/>
  <c r="P21" i="2"/>
  <c r="P25" i="2"/>
  <c r="P29" i="2"/>
  <c r="P33" i="2"/>
  <c r="P37" i="2"/>
  <c r="P4" i="2"/>
  <c r="P8" i="2"/>
  <c r="P12" i="2"/>
  <c r="P16" i="2"/>
  <c r="P20" i="2"/>
  <c r="P24" i="2"/>
  <c r="P28" i="2"/>
  <c r="P32" i="2"/>
  <c r="P36" i="2"/>
  <c r="P39" i="2"/>
  <c r="P43" i="2"/>
  <c r="P47" i="2"/>
  <c r="P48" i="2"/>
  <c r="P52" i="2"/>
  <c r="P56" i="2"/>
  <c r="P60" i="2"/>
  <c r="P84" i="2"/>
  <c r="P88" i="2"/>
  <c r="P92" i="2"/>
  <c r="P96" i="2"/>
  <c r="P102" i="2"/>
  <c r="P106" i="2"/>
  <c r="P110" i="2"/>
  <c r="P114" i="2"/>
  <c r="P117" i="2"/>
  <c r="P121" i="2"/>
  <c r="P125" i="2"/>
  <c r="P2" i="2"/>
  <c r="P6" i="2"/>
  <c r="P10" i="2"/>
  <c r="P14" i="2"/>
  <c r="P18" i="2"/>
  <c r="P22" i="2"/>
  <c r="P26" i="2"/>
  <c r="P30" i="2"/>
  <c r="P34" i="2"/>
  <c r="P38" i="2"/>
  <c r="P41" i="2"/>
  <c r="P45" i="2"/>
  <c r="P51" i="2"/>
  <c r="P55" i="2"/>
  <c r="P59" i="2"/>
  <c r="P63" i="2"/>
  <c r="P67" i="2"/>
  <c r="P73" i="2"/>
  <c r="P77" i="2"/>
  <c r="P79" i="2"/>
  <c r="P83" i="2"/>
  <c r="P87" i="2"/>
  <c r="P91" i="2"/>
  <c r="P95" i="2"/>
  <c r="P99" i="2"/>
  <c r="P101" i="2"/>
  <c r="P105" i="2"/>
  <c r="P109" i="2"/>
  <c r="P113" i="2"/>
  <c r="P120" i="2"/>
  <c r="P124" i="2"/>
  <c r="P50" i="2"/>
  <c r="P54" i="2"/>
  <c r="P58" i="2"/>
  <c r="P62" i="2"/>
  <c r="P66" i="2"/>
  <c r="P72" i="2"/>
  <c r="P76" i="2"/>
  <c r="P82" i="2"/>
  <c r="P86" i="2"/>
  <c r="P90" i="2"/>
  <c r="P94" i="2"/>
  <c r="P98" i="2"/>
  <c r="P100" i="2"/>
  <c r="P104" i="2"/>
  <c r="P108" i="2"/>
  <c r="P112" i="2"/>
  <c r="P116" i="2"/>
  <c r="P119" i="2"/>
  <c r="P123" i="2"/>
  <c r="P170" i="2"/>
  <c r="P174" i="2"/>
  <c r="P184" i="2"/>
  <c r="P134" i="2"/>
  <c r="P138" i="2"/>
  <c r="P140" i="2"/>
  <c r="P144" i="2"/>
  <c r="P240" i="2"/>
  <c r="P272" i="2"/>
  <c r="P158" i="2"/>
  <c r="P162" i="2"/>
  <c r="P166" i="2"/>
  <c r="P178" i="2"/>
  <c r="P188" i="2"/>
  <c r="P192" i="2"/>
  <c r="P196" i="2"/>
  <c r="P200" i="2"/>
  <c r="P204" i="2"/>
  <c r="P208" i="2"/>
  <c r="P212" i="2"/>
  <c r="P216" i="2"/>
  <c r="P220" i="2"/>
  <c r="P224" i="2"/>
  <c r="P228" i="2"/>
  <c r="P245" i="2"/>
  <c r="P270" i="2"/>
  <c r="P269" i="2"/>
  <c r="P271" i="2"/>
  <c r="P130" i="2"/>
  <c r="P148" i="2"/>
  <c r="P152" i="2"/>
  <c r="P232" i="2"/>
  <c r="P236" i="2"/>
  <c r="P249" i="2"/>
  <c r="P255" i="2"/>
  <c r="P259" i="2"/>
  <c r="P263" i="2"/>
  <c r="P276" i="2"/>
  <c r="P168" i="2"/>
  <c r="P172" i="2"/>
  <c r="P180" i="2"/>
  <c r="P210" i="2"/>
  <c r="P214" i="2"/>
  <c r="P226" i="2"/>
  <c r="P230" i="2"/>
  <c r="P234" i="2"/>
  <c r="P238" i="2"/>
  <c r="P247" i="2"/>
  <c r="P251" i="2"/>
  <c r="P253" i="2"/>
  <c r="P257" i="2"/>
  <c r="P261" i="2"/>
  <c r="P265" i="2"/>
  <c r="P268" i="2"/>
  <c r="P128" i="2"/>
  <c r="P132" i="2"/>
  <c r="P136" i="2"/>
  <c r="P142" i="2"/>
  <c r="P146" i="2"/>
  <c r="P150" i="2"/>
  <c r="P154" i="2"/>
  <c r="P156" i="2"/>
  <c r="P160" i="2"/>
  <c r="P164" i="2"/>
  <c r="P176" i="2"/>
  <c r="P182" i="2"/>
  <c r="P186" i="2"/>
  <c r="P190" i="2"/>
  <c r="P194" i="2"/>
  <c r="P198" i="2"/>
  <c r="P202" i="2"/>
  <c r="P206" i="2"/>
  <c r="P218" i="2"/>
  <c r="P222" i="2"/>
  <c r="P242" i="2"/>
  <c r="P243" i="2"/>
  <c r="P274" i="2"/>
  <c r="P127" i="2"/>
  <c r="P131" i="2"/>
  <c r="P135" i="2"/>
  <c r="P141" i="2"/>
  <c r="P145" i="2"/>
  <c r="P149" i="2"/>
  <c r="P153" i="2"/>
  <c r="P159" i="2"/>
  <c r="P163" i="2"/>
  <c r="P167" i="2"/>
  <c r="P171" i="2"/>
  <c r="P175" i="2"/>
  <c r="P179" i="2"/>
  <c r="P185" i="2"/>
  <c r="P189" i="2"/>
  <c r="P193" i="2"/>
  <c r="P197" i="2"/>
  <c r="P201" i="2"/>
  <c r="P205" i="2"/>
  <c r="P209" i="2"/>
  <c r="P213" i="2"/>
  <c r="P217" i="2"/>
  <c r="P221" i="2"/>
  <c r="P225" i="2"/>
  <c r="P229" i="2"/>
  <c r="P233" i="2"/>
  <c r="P237" i="2"/>
  <c r="P241" i="2"/>
  <c r="P246" i="2"/>
  <c r="P250" i="2"/>
  <c r="P256" i="2"/>
  <c r="P260" i="2"/>
  <c r="P264" i="2"/>
  <c r="P267" i="2"/>
  <c r="P273" i="2"/>
  <c r="P126" i="2"/>
  <c r="P129" i="2"/>
  <c r="P133" i="2"/>
  <c r="P137" i="2"/>
  <c r="P139" i="2"/>
  <c r="P143" i="2"/>
  <c r="P147" i="2"/>
  <c r="P151" i="2"/>
  <c r="P155" i="2"/>
  <c r="P157" i="2"/>
  <c r="P161" i="2"/>
  <c r="P165" i="2"/>
  <c r="P169" i="2"/>
  <c r="P173" i="2"/>
  <c r="P177" i="2"/>
  <c r="P181" i="2"/>
  <c r="P183" i="2"/>
  <c r="P187" i="2"/>
  <c r="P191" i="2"/>
  <c r="P195" i="2"/>
  <c r="P199" i="2"/>
  <c r="P203" i="2"/>
  <c r="P207" i="2"/>
  <c r="P211" i="2"/>
  <c r="P215" i="2"/>
  <c r="P219" i="2"/>
  <c r="P223" i="2"/>
  <c r="P227" i="2"/>
  <c r="P231" i="2"/>
  <c r="P235" i="2"/>
  <c r="P239" i="2"/>
  <c r="P244" i="2"/>
  <c r="P248" i="2"/>
  <c r="P252" i="2"/>
  <c r="P254" i="2"/>
  <c r="P258" i="2"/>
  <c r="P262" i="2"/>
  <c r="P266" i="2"/>
  <c r="P275" i="2"/>
</calcChain>
</file>

<file path=xl/sharedStrings.xml><?xml version="1.0" encoding="utf-8"?>
<sst xmlns="http://schemas.openxmlformats.org/spreadsheetml/2006/main" count="2619" uniqueCount="213">
  <si>
    <t>カラー名</t>
    <rPh sb="3" eb="4">
      <t>メイ</t>
    </rPh>
    <phoneticPr fontId="2"/>
  </si>
  <si>
    <t>WHT</t>
    <phoneticPr fontId="1"/>
  </si>
  <si>
    <t>ホワイト</t>
    <phoneticPr fontId="1"/>
  </si>
  <si>
    <t>BEG</t>
    <phoneticPr fontId="1"/>
  </si>
  <si>
    <t>ベージュ</t>
    <phoneticPr fontId="1"/>
  </si>
  <si>
    <t>BRN</t>
    <phoneticPr fontId="1"/>
  </si>
  <si>
    <t>ブラウン</t>
    <phoneticPr fontId="1"/>
  </si>
  <si>
    <t>BLK</t>
    <phoneticPr fontId="1"/>
  </si>
  <si>
    <t>ブラック</t>
    <phoneticPr fontId="1"/>
  </si>
  <si>
    <t>RED</t>
    <phoneticPr fontId="1"/>
  </si>
  <si>
    <t>レッド</t>
    <phoneticPr fontId="1"/>
  </si>
  <si>
    <t>NVY</t>
    <phoneticPr fontId="1"/>
  </si>
  <si>
    <t>ネイビー</t>
    <phoneticPr fontId="1"/>
  </si>
  <si>
    <t>BLU</t>
    <phoneticPr fontId="1"/>
  </si>
  <si>
    <t>ブルー</t>
    <phoneticPr fontId="1"/>
  </si>
  <si>
    <t>SLV</t>
    <phoneticPr fontId="1"/>
  </si>
  <si>
    <t>シルバー</t>
    <phoneticPr fontId="1"/>
  </si>
  <si>
    <t>ANM</t>
    <phoneticPr fontId="1"/>
  </si>
  <si>
    <t>アニマル</t>
    <phoneticPr fontId="1"/>
  </si>
  <si>
    <t>FLR</t>
    <phoneticPr fontId="1"/>
  </si>
  <si>
    <t>フラワー</t>
    <phoneticPr fontId="1"/>
  </si>
  <si>
    <t>商品カテゴリー</t>
    <rPh sb="0" eb="2">
      <t>ショウヒン</t>
    </rPh>
    <phoneticPr fontId="2"/>
  </si>
  <si>
    <t>商品カテゴリー名</t>
    <rPh sb="0" eb="2">
      <t>ショウヒン</t>
    </rPh>
    <rPh sb="7" eb="8">
      <t>メイ</t>
    </rPh>
    <phoneticPr fontId="2"/>
  </si>
  <si>
    <t>C</t>
    <phoneticPr fontId="1"/>
  </si>
  <si>
    <t>キャリーカートバッグ</t>
    <phoneticPr fontId="1"/>
  </si>
  <si>
    <t>H</t>
    <phoneticPr fontId="1"/>
  </si>
  <si>
    <t>ハンドバッグ</t>
    <phoneticPr fontId="1"/>
  </si>
  <si>
    <t>P</t>
    <phoneticPr fontId="1"/>
  </si>
  <si>
    <t>パース</t>
    <phoneticPr fontId="1"/>
  </si>
  <si>
    <t>S</t>
    <phoneticPr fontId="1"/>
  </si>
  <si>
    <t>ショルダーバッグ</t>
    <phoneticPr fontId="1"/>
  </si>
  <si>
    <t>T</t>
    <phoneticPr fontId="1"/>
  </si>
  <si>
    <t>トラベルボストンバッグ</t>
    <phoneticPr fontId="1"/>
  </si>
  <si>
    <t>店舗</t>
    <rPh sb="0" eb="2">
      <t>テンポ</t>
    </rPh>
    <phoneticPr fontId="2"/>
  </si>
  <si>
    <t>店舗名</t>
    <rPh sb="0" eb="3">
      <t>テンポメイ</t>
    </rPh>
    <phoneticPr fontId="2"/>
  </si>
  <si>
    <t>GZ</t>
    <phoneticPr fontId="1"/>
  </si>
  <si>
    <t>銀座</t>
    <rPh sb="0" eb="2">
      <t>ギンザ</t>
    </rPh>
    <phoneticPr fontId="2"/>
  </si>
  <si>
    <t>AY</t>
    <phoneticPr fontId="1"/>
  </si>
  <si>
    <t>青山</t>
    <rPh sb="0" eb="2">
      <t>アオヤマ</t>
    </rPh>
    <phoneticPr fontId="2"/>
  </si>
  <si>
    <t>DB</t>
    <phoneticPr fontId="1"/>
  </si>
  <si>
    <t>台場</t>
    <rPh sb="0" eb="2">
      <t>ダイバ</t>
    </rPh>
    <phoneticPr fontId="2"/>
  </si>
  <si>
    <t>RP</t>
    <phoneticPr fontId="1"/>
  </si>
  <si>
    <t>六本木</t>
    <rPh sb="0" eb="3">
      <t>ロッポンギ</t>
    </rPh>
    <phoneticPr fontId="2"/>
  </si>
  <si>
    <t>YK</t>
    <phoneticPr fontId="1"/>
  </si>
  <si>
    <t>横浜</t>
    <rPh sb="0" eb="2">
      <t>ヨコハマ</t>
    </rPh>
    <phoneticPr fontId="2"/>
  </si>
  <si>
    <t>KK</t>
    <phoneticPr fontId="1"/>
  </si>
  <si>
    <t>鎌倉</t>
    <rPh sb="0" eb="2">
      <t>カマクラ</t>
    </rPh>
    <phoneticPr fontId="2"/>
  </si>
  <si>
    <t>商品型番</t>
    <rPh sb="0" eb="2">
      <t>ショウヒン</t>
    </rPh>
    <rPh sb="2" eb="4">
      <t>カタバン</t>
    </rPh>
    <phoneticPr fontId="2"/>
  </si>
  <si>
    <t>商品名</t>
    <rPh sb="0" eb="3">
      <t>ショウヒンメイ</t>
    </rPh>
    <phoneticPr fontId="2"/>
  </si>
  <si>
    <t>D05-C-BLU</t>
    <phoneticPr fontId="1"/>
  </si>
  <si>
    <t>デニムカジュアル・キャリーカートバッグ・ブルー</t>
    <phoneticPr fontId="1"/>
  </si>
  <si>
    <t>D05-C-NVY</t>
    <phoneticPr fontId="1"/>
  </si>
  <si>
    <t>デニムカジュアル・キャリーカートバッグ・ネイビー</t>
    <phoneticPr fontId="1"/>
  </si>
  <si>
    <t>D05-H-BLU</t>
    <phoneticPr fontId="1"/>
  </si>
  <si>
    <t>デニムカジュアル・ハンドバッグ・ブルー</t>
    <phoneticPr fontId="1"/>
  </si>
  <si>
    <t>D05-H-NVY</t>
    <phoneticPr fontId="1"/>
  </si>
  <si>
    <t>デニムカジュアル・ハンドバッグ・ネイビー</t>
    <phoneticPr fontId="1"/>
  </si>
  <si>
    <t>D05-S-BLU</t>
    <phoneticPr fontId="1"/>
  </si>
  <si>
    <t>デニムカジュアル・ショルダーバッグ・ブルー</t>
    <phoneticPr fontId="1"/>
  </si>
  <si>
    <t>D05-S-NVY</t>
    <phoneticPr fontId="1"/>
  </si>
  <si>
    <t>デニムカジュアル・ショルダーバッグ・ネイビー</t>
    <phoneticPr fontId="1"/>
  </si>
  <si>
    <t>P01-P-FLR</t>
    <phoneticPr fontId="1"/>
  </si>
  <si>
    <t>プリティフラワー・パース・フラワー</t>
    <phoneticPr fontId="1"/>
  </si>
  <si>
    <t>P01-S-FLR</t>
    <phoneticPr fontId="1"/>
  </si>
  <si>
    <t>プリティフラワー・ショルダーバッグ・フラワー</t>
    <phoneticPr fontId="1"/>
  </si>
  <si>
    <t>P02-P-ANM</t>
    <phoneticPr fontId="1"/>
  </si>
  <si>
    <t>プリティアニマル・パース・アニマル</t>
    <phoneticPr fontId="1"/>
  </si>
  <si>
    <t>P02-S-ANM</t>
    <phoneticPr fontId="1"/>
  </si>
  <si>
    <t>プリティアニマル・ショルダーバッグ・アニマル</t>
    <phoneticPr fontId="1"/>
  </si>
  <si>
    <t>S01-H-BEG</t>
    <phoneticPr fontId="1"/>
  </si>
  <si>
    <t>スタイリシュレザー・ハンドバッグ・ベージュ</t>
    <phoneticPr fontId="1"/>
  </si>
  <si>
    <t>S01-H-BLK</t>
    <phoneticPr fontId="1"/>
  </si>
  <si>
    <t>スタイリシュレザー・ハンドバッグ・ブラック</t>
    <phoneticPr fontId="1"/>
  </si>
  <si>
    <t>S01-H-BRN</t>
    <phoneticPr fontId="1"/>
  </si>
  <si>
    <t>スタイリシュレザー・ハンドバッグ・ブラウン</t>
    <phoneticPr fontId="1"/>
  </si>
  <si>
    <t>S01-H-RED</t>
    <phoneticPr fontId="1"/>
  </si>
  <si>
    <t>スタイリシュレザー・ハンドバッグ・レッド</t>
    <phoneticPr fontId="1"/>
  </si>
  <si>
    <t>S01-H-WHT</t>
    <phoneticPr fontId="1"/>
  </si>
  <si>
    <t>スタイリシュレザー・ハンドバッグ・ホワイト</t>
    <phoneticPr fontId="1"/>
  </si>
  <si>
    <t>S01-P-BEG</t>
    <phoneticPr fontId="1"/>
  </si>
  <si>
    <t>スタイリシュレザー・パース・ベージュ</t>
    <phoneticPr fontId="1"/>
  </si>
  <si>
    <t>S01-P-BLK</t>
    <phoneticPr fontId="1"/>
  </si>
  <si>
    <t>スタイリシュレザー・パース・ブラック</t>
    <phoneticPr fontId="1"/>
  </si>
  <si>
    <t>S01-P-BRN</t>
    <phoneticPr fontId="1"/>
  </si>
  <si>
    <t>スタイリシュレザー・パース・ブラウン</t>
    <phoneticPr fontId="1"/>
  </si>
  <si>
    <t>S01-P-RED</t>
    <phoneticPr fontId="1"/>
  </si>
  <si>
    <t>スタイリシュレザー・パース・レッド</t>
    <phoneticPr fontId="1"/>
  </si>
  <si>
    <t>S01-P-WHT</t>
    <phoneticPr fontId="1"/>
  </si>
  <si>
    <t>スタイリシュレザー・パース・ホワイト</t>
    <phoneticPr fontId="1"/>
  </si>
  <si>
    <t>S01-S-BEG</t>
    <phoneticPr fontId="1"/>
  </si>
  <si>
    <t>スタイリシュレザー・ショルダーバッグ・ベージュ</t>
    <phoneticPr fontId="1"/>
  </si>
  <si>
    <t>S01-S-BLK</t>
    <phoneticPr fontId="1"/>
  </si>
  <si>
    <t>スタイリシュレザー・ショルダーバッグ・ブラック</t>
    <phoneticPr fontId="1"/>
  </si>
  <si>
    <t>S01-S-BRN</t>
    <phoneticPr fontId="1"/>
  </si>
  <si>
    <t>スタイリシュレザー・ショルダーバッグ・ブラウン</t>
    <phoneticPr fontId="1"/>
  </si>
  <si>
    <t>S01-S-RED</t>
    <phoneticPr fontId="1"/>
  </si>
  <si>
    <t>スタイリシュレザー・ショルダーバッグ・レッド</t>
    <phoneticPr fontId="1"/>
  </si>
  <si>
    <t>S01-S-WHT</t>
    <phoneticPr fontId="1"/>
  </si>
  <si>
    <t>スタイリシュレザー・ショルダーバッグ・ホワイト</t>
    <phoneticPr fontId="1"/>
  </si>
  <si>
    <t>S01-T-BEG</t>
    <phoneticPr fontId="1"/>
  </si>
  <si>
    <t>スタイリシュレザー・トラベルボストンバッグ・ベージュ</t>
    <phoneticPr fontId="1"/>
  </si>
  <si>
    <t>S01-T-BLK</t>
    <phoneticPr fontId="1"/>
  </si>
  <si>
    <t>スタイリシュレザー・トラベルボストンバッグ・ブラック</t>
    <phoneticPr fontId="1"/>
  </si>
  <si>
    <t>S01-T-BRN</t>
    <phoneticPr fontId="1"/>
  </si>
  <si>
    <t>スタイリシュレザー・トラベルボストンバッグ・ブラウン</t>
    <phoneticPr fontId="1"/>
  </si>
  <si>
    <t>S01-T-RED</t>
    <phoneticPr fontId="1"/>
  </si>
  <si>
    <t>スタイリシュレザー・トラベルボストンバッグ・レッド</t>
    <phoneticPr fontId="1"/>
  </si>
  <si>
    <t>S02-H-SLV</t>
    <phoneticPr fontId="1"/>
  </si>
  <si>
    <t>スタイリシュレザークール・ハンドバッグ・シルバー</t>
    <phoneticPr fontId="1"/>
  </si>
  <si>
    <t>S02-P-SLV</t>
    <phoneticPr fontId="1"/>
  </si>
  <si>
    <t>スタイリシュレザークール・パース・シルバー</t>
    <phoneticPr fontId="1"/>
  </si>
  <si>
    <t>S02-S-SLV</t>
    <phoneticPr fontId="1"/>
  </si>
  <si>
    <t>スタイリシュレザークール・ショルダーバッグ・シルバー</t>
    <phoneticPr fontId="1"/>
  </si>
  <si>
    <t>S02-T-SLV</t>
    <phoneticPr fontId="1"/>
  </si>
  <si>
    <t>スタイリシュレザークール・トラベルボストンバッグ・シルバー</t>
    <phoneticPr fontId="1"/>
  </si>
  <si>
    <t>シリーズ名</t>
    <rPh sb="4" eb="5">
      <t>メイ</t>
    </rPh>
    <phoneticPr fontId="2"/>
  </si>
  <si>
    <t>D05</t>
    <phoneticPr fontId="1"/>
  </si>
  <si>
    <t>デニムカジュアル</t>
    <phoneticPr fontId="1"/>
  </si>
  <si>
    <t>P01</t>
    <phoneticPr fontId="1"/>
  </si>
  <si>
    <t>プリティフラワー</t>
    <phoneticPr fontId="1"/>
  </si>
  <si>
    <t>P02</t>
    <phoneticPr fontId="1"/>
  </si>
  <si>
    <t>プリティアニマル</t>
    <phoneticPr fontId="1"/>
  </si>
  <si>
    <t>S01</t>
    <phoneticPr fontId="1"/>
  </si>
  <si>
    <t>スタイリシュレザー</t>
    <phoneticPr fontId="1"/>
  </si>
  <si>
    <t>S02</t>
    <phoneticPr fontId="1"/>
  </si>
  <si>
    <t>スタイリシュレザークール</t>
    <phoneticPr fontId="1"/>
  </si>
  <si>
    <t>カラー</t>
    <phoneticPr fontId="1"/>
  </si>
  <si>
    <t>シリーズ</t>
    <phoneticPr fontId="1"/>
  </si>
  <si>
    <t>売上日</t>
  </si>
  <si>
    <t>店舗</t>
  </si>
  <si>
    <t>商品型番</t>
  </si>
  <si>
    <t>仕入単価</t>
  </si>
  <si>
    <t>販売単価</t>
  </si>
  <si>
    <t>売上数量</t>
  </si>
  <si>
    <t>売上金額</t>
  </si>
  <si>
    <t>売上原価</t>
  </si>
  <si>
    <t>粗利</t>
  </si>
  <si>
    <t>GZ</t>
  </si>
  <si>
    <t>S01-P-WHT</t>
  </si>
  <si>
    <t>RP</t>
  </si>
  <si>
    <t>S01-S-WHT</t>
  </si>
  <si>
    <t>AY</t>
  </si>
  <si>
    <t>D05-S-NVY</t>
  </si>
  <si>
    <t>S01-H-BEG</t>
  </si>
  <si>
    <t>DB</t>
  </si>
  <si>
    <t>S01-H-BRN</t>
  </si>
  <si>
    <t>S01-P-BEG</t>
  </si>
  <si>
    <t>S01-P-RED</t>
  </si>
  <si>
    <t>S01-T-BLK</t>
  </si>
  <si>
    <t>YK</t>
  </si>
  <si>
    <t>KK</t>
  </si>
  <si>
    <t>S01-H-BLK</t>
  </si>
  <si>
    <t>S01-P-BLK</t>
  </si>
  <si>
    <t>S01-S-RED</t>
  </si>
  <si>
    <t>D05-C-BLU</t>
  </si>
  <si>
    <t>D05-H-NVY</t>
  </si>
  <si>
    <t>D05-H-BLU</t>
  </si>
  <si>
    <t>D05-S-BLU</t>
  </si>
  <si>
    <t>P02-P-ANM</t>
  </si>
  <si>
    <t>P02-S-ANM</t>
  </si>
  <si>
    <t>S02-H-SLV</t>
  </si>
  <si>
    <t>S02-P-SLV</t>
  </si>
  <si>
    <t>S02-S-SLV</t>
  </si>
  <si>
    <t>S02-T-SLV</t>
  </si>
  <si>
    <t>P01-P-FLR</t>
  </si>
  <si>
    <t>P01-S-FLR</t>
  </si>
  <si>
    <t>S01-H-WHT</t>
  </si>
  <si>
    <t>S01-S-BEG</t>
  </si>
  <si>
    <t>S01-T-BEG</t>
  </si>
  <si>
    <t>S01-P-BRN</t>
  </si>
  <si>
    <t>S01-S-BRN</t>
  </si>
  <si>
    <t>D05-C-NVY</t>
  </si>
  <si>
    <t>S01-H-RED</t>
  </si>
  <si>
    <t>S01-S-BLK</t>
  </si>
  <si>
    <t>S01-T-RED</t>
  </si>
  <si>
    <t>S01-T-BRN</t>
  </si>
  <si>
    <t>店舗名</t>
    <rPh sb="0" eb="2">
      <t>テンポ</t>
    </rPh>
    <rPh sb="2" eb="3">
      <t>メイ</t>
    </rPh>
    <phoneticPr fontId="1"/>
  </si>
  <si>
    <t>商品カテゴリー</t>
    <rPh sb="0" eb="2">
      <t>ショウヒン</t>
    </rPh>
    <phoneticPr fontId="1"/>
  </si>
  <si>
    <t>カラー</t>
    <phoneticPr fontId="1"/>
  </si>
  <si>
    <t>シリーズ</t>
    <phoneticPr fontId="1"/>
  </si>
  <si>
    <t>S01</t>
  </si>
  <si>
    <t>D05</t>
  </si>
  <si>
    <t>P02</t>
  </si>
  <si>
    <t>S02</t>
  </si>
  <si>
    <t>P01</t>
  </si>
  <si>
    <t>P</t>
  </si>
  <si>
    <t>S</t>
  </si>
  <si>
    <t>H</t>
  </si>
  <si>
    <t>T</t>
  </si>
  <si>
    <t>C</t>
  </si>
  <si>
    <t>シリーズ名</t>
    <rPh sb="4" eb="5">
      <t>メイ</t>
    </rPh>
    <phoneticPr fontId="1"/>
  </si>
  <si>
    <t>商品カテゴリー名</t>
    <rPh sb="0" eb="2">
      <t>ショウヒン</t>
    </rPh>
    <rPh sb="7" eb="8">
      <t>メイ</t>
    </rPh>
    <phoneticPr fontId="1"/>
  </si>
  <si>
    <t>カラー名</t>
    <rPh sb="3" eb="4">
      <t>メイ</t>
    </rPh>
    <phoneticPr fontId="1"/>
  </si>
  <si>
    <t>WHT</t>
  </si>
  <si>
    <t>NVY</t>
  </si>
  <si>
    <t>BEG</t>
  </si>
  <si>
    <t>BRN</t>
  </si>
  <si>
    <t>RED</t>
  </si>
  <si>
    <t>BLK</t>
  </si>
  <si>
    <t>BLU</t>
  </si>
  <si>
    <t>ANM</t>
  </si>
  <si>
    <t>SLV</t>
  </si>
  <si>
    <t>FLR</t>
  </si>
  <si>
    <t>D05-H-BLU</t>
    <phoneticPr fontId="1"/>
  </si>
  <si>
    <t>BLU</t>
    <phoneticPr fontId="1"/>
  </si>
  <si>
    <t>BLU</t>
    <phoneticPr fontId="1"/>
  </si>
  <si>
    <t>S02-T-SLV</t>
    <phoneticPr fontId="1"/>
  </si>
  <si>
    <t>S02-H-SLV</t>
    <phoneticPr fontId="1"/>
  </si>
  <si>
    <t>SLV</t>
    <phoneticPr fontId="1"/>
  </si>
  <si>
    <t>SLV</t>
    <phoneticPr fontId="1"/>
  </si>
  <si>
    <t>S02-T-SLV</t>
    <phoneticPr fontId="1"/>
  </si>
  <si>
    <t>S02-T-SLV</t>
    <phoneticPr fontId="1"/>
  </si>
  <si>
    <t>S02-H-SLV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</si>
</sst>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6"/>
  <sheetViews>
    <sheetView tabSelected="1" zoomScaleNormal="100" workbookViewId="0"/>
  </sheetViews>
  <sheetFormatPr defaultRowHeight="18.75" x14ac:dyDescent="0.4"/>
  <cols>
    <col min="1" max="1" width="11.875" bestFit="1" customWidth="1"/>
    <col min="2" max="2" width="6.5" customWidth="1"/>
    <col min="3" max="3" width="8.375" customWidth="1"/>
    <col min="4" max="4" width="12.375" customWidth="1"/>
    <col min="5" max="5" width="10.25" customWidth="1"/>
    <col min="6" max="6" width="25.375" customWidth="1"/>
    <col min="7" max="7" width="15.75" customWidth="1"/>
    <col min="8" max="8" width="23.5" customWidth="1"/>
    <col min="9" max="9" width="8.375" customWidth="1"/>
    <col min="10" max="15" width="10.25" customWidth="1"/>
    <col min="16" max="16" width="8" customWidth="1"/>
  </cols>
  <sheetData>
    <row r="1" spans="1:16" x14ac:dyDescent="0.4">
      <c r="A1" s="6" t="s">
        <v>128</v>
      </c>
      <c r="B1" s="6" t="s">
        <v>129</v>
      </c>
      <c r="C1" s="6" t="s">
        <v>176</v>
      </c>
      <c r="D1" s="6" t="s">
        <v>130</v>
      </c>
      <c r="E1" s="6" t="s">
        <v>179</v>
      </c>
      <c r="F1" s="6" t="s">
        <v>190</v>
      </c>
      <c r="G1" s="6" t="s">
        <v>177</v>
      </c>
      <c r="H1" s="6" t="s">
        <v>191</v>
      </c>
      <c r="I1" s="6" t="s">
        <v>178</v>
      </c>
      <c r="J1" s="6" t="s">
        <v>192</v>
      </c>
      <c r="K1" s="6" t="s">
        <v>131</v>
      </c>
      <c r="L1" s="6" t="s">
        <v>132</v>
      </c>
      <c r="M1" s="6" t="s">
        <v>133</v>
      </c>
      <c r="N1" s="6" t="s">
        <v>134</v>
      </c>
      <c r="O1" s="6" t="s">
        <v>135</v>
      </c>
      <c r="P1" s="6" t="s">
        <v>136</v>
      </c>
    </row>
    <row r="2" spans="1:16" x14ac:dyDescent="0.4">
      <c r="A2" s="4">
        <v>42826</v>
      </c>
      <c r="B2" t="s">
        <v>137</v>
      </c>
      <c r="C2" t="str">
        <f>VLOOKUP(B2,店舗!$A$2:$B$7,2,FALSE)</f>
        <v>銀座</v>
      </c>
      <c r="D2" t="s">
        <v>203</v>
      </c>
      <c r="E2" t="s">
        <v>181</v>
      </c>
      <c r="F2" t="str">
        <f>VLOOKUP(E2,シリーズ!$A$2:$B$6,2,FALSE)</f>
        <v>デニムカジュアル</v>
      </c>
      <c r="G2" t="s">
        <v>187</v>
      </c>
      <c r="H2" t="str">
        <f>VLOOKUP(G2,商品カテゴリー!$A$2:$B$6,2,FALSE)</f>
        <v>ハンドバッグ</v>
      </c>
      <c r="I2" t="s">
        <v>204</v>
      </c>
      <c r="J2" t="str">
        <f>VLOOKUP(I2,カラー!$A$2:$B$11,2,FALSE)</f>
        <v>ブルー</v>
      </c>
      <c r="K2" s="5">
        <v>6930</v>
      </c>
      <c r="L2" s="5">
        <v>16800</v>
      </c>
      <c r="M2">
        <v>3</v>
      </c>
      <c r="N2" s="5">
        <f t="shared" ref="N2:N44" si="0">L2*M2</f>
        <v>50400</v>
      </c>
      <c r="O2" s="5">
        <f t="shared" ref="O2:O44" si="1">K2*M2</f>
        <v>20790</v>
      </c>
      <c r="P2" s="5">
        <f t="shared" ref="P2:P44" si="2">N2-O2</f>
        <v>29610</v>
      </c>
    </row>
    <row r="3" spans="1:16" x14ac:dyDescent="0.4">
      <c r="A3" s="4">
        <v>42826</v>
      </c>
      <c r="B3" t="s">
        <v>141</v>
      </c>
      <c r="C3" t="str">
        <f>VLOOKUP(B3,店舗!$A$2:$B$7,2,FALSE)</f>
        <v>青山</v>
      </c>
      <c r="D3" t="s">
        <v>157</v>
      </c>
      <c r="E3" t="s">
        <v>181</v>
      </c>
      <c r="F3" t="str">
        <f>VLOOKUP(E3,シリーズ!$A$2:$B$6,2,FALSE)</f>
        <v>デニムカジュアル</v>
      </c>
      <c r="G3" t="s">
        <v>186</v>
      </c>
      <c r="H3" t="str">
        <f>VLOOKUP(G3,商品カテゴリー!$A$2:$B$6,2,FALSE)</f>
        <v>ショルダーバッグ</v>
      </c>
      <c r="I3" t="s">
        <v>199</v>
      </c>
      <c r="J3" t="str">
        <f>VLOOKUP(I3,カラー!$A$2:$B$11,2,FALSE)</f>
        <v>ブルー</v>
      </c>
      <c r="K3" s="5">
        <v>12420</v>
      </c>
      <c r="L3" s="5">
        <v>25000</v>
      </c>
      <c r="M3">
        <v>3</v>
      </c>
      <c r="N3" s="5">
        <f t="shared" si="0"/>
        <v>75000</v>
      </c>
      <c r="O3" s="5">
        <f t="shared" si="1"/>
        <v>37260</v>
      </c>
      <c r="P3" s="5">
        <f t="shared" si="2"/>
        <v>37740</v>
      </c>
    </row>
    <row r="4" spans="1:16" x14ac:dyDescent="0.4">
      <c r="A4" s="4">
        <v>42826</v>
      </c>
      <c r="B4" t="s">
        <v>149</v>
      </c>
      <c r="C4" t="str">
        <f>VLOOKUP(B4,店舗!$A$2:$B$7,2,FALSE)</f>
        <v>横浜</v>
      </c>
      <c r="D4" t="s">
        <v>160</v>
      </c>
      <c r="E4" t="s">
        <v>183</v>
      </c>
      <c r="F4" t="str">
        <f>VLOOKUP(E4,シリーズ!$A$2:$B$6,2,FALSE)</f>
        <v>スタイリシュレザークール</v>
      </c>
      <c r="G4" t="s">
        <v>187</v>
      </c>
      <c r="H4" t="str">
        <f>VLOOKUP(G4,商品カテゴリー!$A$2:$B$6,2,FALSE)</f>
        <v>ハンドバッグ</v>
      </c>
      <c r="I4" t="s">
        <v>201</v>
      </c>
      <c r="J4" t="str">
        <f>VLOOKUP(I4,カラー!$A$2:$B$11,2,FALSE)</f>
        <v>シルバー</v>
      </c>
      <c r="K4" s="5">
        <v>9600</v>
      </c>
      <c r="L4" s="5">
        <v>16800</v>
      </c>
      <c r="M4">
        <v>2</v>
      </c>
      <c r="N4" s="5">
        <f t="shared" si="0"/>
        <v>33600</v>
      </c>
      <c r="O4" s="5">
        <f t="shared" si="1"/>
        <v>19200</v>
      </c>
      <c r="P4" s="5">
        <f t="shared" si="2"/>
        <v>14400</v>
      </c>
    </row>
    <row r="5" spans="1:16" x14ac:dyDescent="0.4">
      <c r="A5" s="4">
        <v>42826</v>
      </c>
      <c r="B5" t="s">
        <v>150</v>
      </c>
      <c r="C5" t="str">
        <f>VLOOKUP(B5,店舗!$A$2:$B$7,2,FALSE)</f>
        <v>鎌倉</v>
      </c>
      <c r="D5" t="s">
        <v>161</v>
      </c>
      <c r="E5" t="s">
        <v>183</v>
      </c>
      <c r="F5" t="str">
        <f>VLOOKUP(E5,シリーズ!$A$2:$B$6,2,FALSE)</f>
        <v>スタイリシュレザークール</v>
      </c>
      <c r="G5" t="s">
        <v>185</v>
      </c>
      <c r="H5" t="str">
        <f>VLOOKUP(G5,商品カテゴリー!$A$2:$B$6,2,FALSE)</f>
        <v>パース</v>
      </c>
      <c r="I5" t="s">
        <v>201</v>
      </c>
      <c r="J5" t="str">
        <f>VLOOKUP(I5,カラー!$A$2:$B$11,2,FALSE)</f>
        <v>シルバー</v>
      </c>
      <c r="K5" s="5">
        <v>8525</v>
      </c>
      <c r="L5" s="5">
        <v>15500</v>
      </c>
      <c r="M5">
        <v>2</v>
      </c>
      <c r="N5" s="5">
        <f t="shared" si="0"/>
        <v>31000</v>
      </c>
      <c r="O5" s="5">
        <f t="shared" si="1"/>
        <v>17050</v>
      </c>
      <c r="P5" s="5">
        <f t="shared" si="2"/>
        <v>13950</v>
      </c>
    </row>
    <row r="6" spans="1:16" x14ac:dyDescent="0.4">
      <c r="A6" s="4">
        <v>42827</v>
      </c>
      <c r="B6" t="s">
        <v>141</v>
      </c>
      <c r="C6" t="str">
        <f>VLOOKUP(B6,店舗!$A$2:$B$7,2,FALSE)</f>
        <v>青山</v>
      </c>
      <c r="D6" t="s">
        <v>158</v>
      </c>
      <c r="E6" t="s">
        <v>182</v>
      </c>
      <c r="F6" t="str">
        <f>VLOOKUP(E6,シリーズ!$A$2:$B$6,2,FALSE)</f>
        <v>プリティアニマル</v>
      </c>
      <c r="G6" t="s">
        <v>185</v>
      </c>
      <c r="H6" t="str">
        <f>VLOOKUP(G6,商品カテゴリー!$A$2:$B$6,2,FALSE)</f>
        <v>パース</v>
      </c>
      <c r="I6" t="s">
        <v>200</v>
      </c>
      <c r="J6" t="str">
        <f>VLOOKUP(I6,カラー!$A$2:$B$11,2,FALSE)</f>
        <v>アニマル</v>
      </c>
      <c r="K6" s="5">
        <v>6750</v>
      </c>
      <c r="L6" s="5">
        <v>13500</v>
      </c>
      <c r="M6">
        <v>2</v>
      </c>
      <c r="N6" s="5">
        <f t="shared" si="0"/>
        <v>27000</v>
      </c>
      <c r="O6" s="5">
        <f t="shared" si="1"/>
        <v>13500</v>
      </c>
      <c r="P6" s="5">
        <f t="shared" si="2"/>
        <v>13500</v>
      </c>
    </row>
    <row r="7" spans="1:16" x14ac:dyDescent="0.4">
      <c r="A7" s="4">
        <v>42827</v>
      </c>
      <c r="B7" t="s">
        <v>150</v>
      </c>
      <c r="C7" t="str">
        <f>VLOOKUP(B7,店舗!$A$2:$B$7,2,FALSE)</f>
        <v>鎌倉</v>
      </c>
      <c r="D7" t="s">
        <v>159</v>
      </c>
      <c r="E7" t="s">
        <v>182</v>
      </c>
      <c r="F7" t="str">
        <f>VLOOKUP(E7,シリーズ!$A$2:$B$6,2,FALSE)</f>
        <v>プリティアニマル</v>
      </c>
      <c r="G7" t="s">
        <v>186</v>
      </c>
      <c r="H7" t="str">
        <f>VLOOKUP(G7,商品カテゴリー!$A$2:$B$6,2,FALSE)</f>
        <v>ショルダーバッグ</v>
      </c>
      <c r="I7" t="s">
        <v>200</v>
      </c>
      <c r="J7" t="str">
        <f>VLOOKUP(I7,カラー!$A$2:$B$11,2,FALSE)</f>
        <v>アニマル</v>
      </c>
      <c r="K7" s="5">
        <v>7500</v>
      </c>
      <c r="L7" s="5">
        <v>17500</v>
      </c>
      <c r="M7">
        <v>1</v>
      </c>
      <c r="N7" s="5">
        <f t="shared" si="0"/>
        <v>17500</v>
      </c>
      <c r="O7" s="5">
        <f t="shared" si="1"/>
        <v>7500</v>
      </c>
      <c r="P7" s="5">
        <f t="shared" si="2"/>
        <v>10000</v>
      </c>
    </row>
    <row r="8" spans="1:16" x14ac:dyDescent="0.4">
      <c r="A8" s="4">
        <v>42827</v>
      </c>
      <c r="B8" t="s">
        <v>137</v>
      </c>
      <c r="C8" t="str">
        <f>VLOOKUP(B8,店舗!$A$2:$B$7,2,FALSE)</f>
        <v>銀座</v>
      </c>
      <c r="D8" t="s">
        <v>162</v>
      </c>
      <c r="E8" t="s">
        <v>183</v>
      </c>
      <c r="F8" t="str">
        <f>VLOOKUP(E8,シリーズ!$A$2:$B$6,2,FALSE)</f>
        <v>スタイリシュレザークール</v>
      </c>
      <c r="G8" t="s">
        <v>186</v>
      </c>
      <c r="H8" t="str">
        <f>VLOOKUP(G8,商品カテゴリー!$A$2:$B$6,2,FALSE)</f>
        <v>ショルダーバッグ</v>
      </c>
      <c r="I8" t="s">
        <v>201</v>
      </c>
      <c r="J8" t="str">
        <f>VLOOKUP(I8,カラー!$A$2:$B$11,2,FALSE)</f>
        <v>シルバー</v>
      </c>
      <c r="K8" s="5">
        <v>13000</v>
      </c>
      <c r="L8" s="5">
        <v>25500</v>
      </c>
      <c r="M8">
        <v>1</v>
      </c>
      <c r="N8" s="5">
        <f t="shared" si="0"/>
        <v>25500</v>
      </c>
      <c r="O8" s="5">
        <f t="shared" si="1"/>
        <v>13000</v>
      </c>
      <c r="P8" s="5">
        <f t="shared" si="2"/>
        <v>12500</v>
      </c>
    </row>
    <row r="9" spans="1:16" x14ac:dyDescent="0.4">
      <c r="A9" s="4">
        <v>42827</v>
      </c>
      <c r="B9" t="s">
        <v>137</v>
      </c>
      <c r="C9" t="str">
        <f>VLOOKUP(B9,店舗!$A$2:$B$7,2,FALSE)</f>
        <v>銀座</v>
      </c>
      <c r="D9" t="s">
        <v>163</v>
      </c>
      <c r="E9" t="s">
        <v>183</v>
      </c>
      <c r="F9" t="str">
        <f>VLOOKUP(E9,シリーズ!$A$2:$B$6,2,FALSE)</f>
        <v>スタイリシュレザークール</v>
      </c>
      <c r="G9" t="s">
        <v>188</v>
      </c>
      <c r="H9" t="str">
        <f>VLOOKUP(G9,商品カテゴリー!$A$2:$B$6,2,FALSE)</f>
        <v>トラベルボストンバッグ</v>
      </c>
      <c r="I9" t="s">
        <v>201</v>
      </c>
      <c r="J9" t="str">
        <f>VLOOKUP(I9,カラー!$A$2:$B$11,2,FALSE)</f>
        <v>シルバー</v>
      </c>
      <c r="K9" s="5">
        <v>20500</v>
      </c>
      <c r="L9" s="5">
        <v>43200</v>
      </c>
      <c r="M9">
        <v>2</v>
      </c>
      <c r="N9" s="5">
        <f t="shared" si="0"/>
        <v>86400</v>
      </c>
      <c r="O9" s="5">
        <f t="shared" si="1"/>
        <v>41000</v>
      </c>
      <c r="P9" s="5">
        <f t="shared" si="2"/>
        <v>45400</v>
      </c>
    </row>
    <row r="10" spans="1:16" x14ac:dyDescent="0.4">
      <c r="A10" s="4">
        <v>42828</v>
      </c>
      <c r="B10" t="s">
        <v>144</v>
      </c>
      <c r="C10" t="str">
        <f>VLOOKUP(B10,店舗!$A$2:$B$7,2,FALSE)</f>
        <v>台場</v>
      </c>
      <c r="D10" t="s">
        <v>164</v>
      </c>
      <c r="E10" t="s">
        <v>184</v>
      </c>
      <c r="F10" t="str">
        <f>VLOOKUP(E10,シリーズ!$A$2:$B$6,2,FALSE)</f>
        <v>プリティフラワー</v>
      </c>
      <c r="G10" t="s">
        <v>185</v>
      </c>
      <c r="H10" t="str">
        <f>VLOOKUP(G10,商品カテゴリー!$A$2:$B$6,2,FALSE)</f>
        <v>パース</v>
      </c>
      <c r="I10" t="s">
        <v>202</v>
      </c>
      <c r="J10" t="str">
        <f>VLOOKUP(I10,カラー!$A$2:$B$11,2,FALSE)</f>
        <v>フラワー</v>
      </c>
      <c r="K10" s="5">
        <v>5500</v>
      </c>
      <c r="L10" s="5">
        <v>13500</v>
      </c>
      <c r="M10">
        <v>2</v>
      </c>
      <c r="N10" s="5">
        <f t="shared" si="0"/>
        <v>27000</v>
      </c>
      <c r="O10" s="5">
        <f t="shared" si="1"/>
        <v>11000</v>
      </c>
      <c r="P10" s="5">
        <f t="shared" si="2"/>
        <v>16000</v>
      </c>
    </row>
    <row r="11" spans="1:16" x14ac:dyDescent="0.4">
      <c r="A11" s="4">
        <v>42828</v>
      </c>
      <c r="B11" t="s">
        <v>139</v>
      </c>
      <c r="C11" t="str">
        <f>VLOOKUP(B11,店舗!$A$2:$B$7,2,FALSE)</f>
        <v>六本木</v>
      </c>
      <c r="D11" t="s">
        <v>165</v>
      </c>
      <c r="E11" t="s">
        <v>184</v>
      </c>
      <c r="F11" t="str">
        <f>VLOOKUP(E11,シリーズ!$A$2:$B$6,2,FALSE)</f>
        <v>プリティフラワー</v>
      </c>
      <c r="G11" t="s">
        <v>186</v>
      </c>
      <c r="H11" t="str">
        <f>VLOOKUP(G11,商品カテゴリー!$A$2:$B$6,2,FALSE)</f>
        <v>ショルダーバッグ</v>
      </c>
      <c r="I11" t="s">
        <v>202</v>
      </c>
      <c r="J11" t="str">
        <f>VLOOKUP(I11,カラー!$A$2:$B$11,2,FALSE)</f>
        <v>フラワー</v>
      </c>
      <c r="K11" s="5">
        <v>8000</v>
      </c>
      <c r="L11" s="5">
        <v>17500</v>
      </c>
      <c r="M11">
        <v>2</v>
      </c>
      <c r="N11" s="5">
        <f t="shared" si="0"/>
        <v>35000</v>
      </c>
      <c r="O11" s="5">
        <f t="shared" si="1"/>
        <v>16000</v>
      </c>
      <c r="P11" s="5">
        <f t="shared" si="2"/>
        <v>19000</v>
      </c>
    </row>
    <row r="12" spans="1:16" x14ac:dyDescent="0.4">
      <c r="A12" s="4">
        <v>42828</v>
      </c>
      <c r="B12" t="s">
        <v>137</v>
      </c>
      <c r="C12" t="str">
        <f>VLOOKUP(B12,店舗!$A$2:$B$7,2,FALSE)</f>
        <v>銀座</v>
      </c>
      <c r="D12" t="s">
        <v>166</v>
      </c>
      <c r="E12" t="s">
        <v>180</v>
      </c>
      <c r="F12" t="str">
        <f>VLOOKUP(E12,シリーズ!$A$2:$B$6,2,FALSE)</f>
        <v>スタイリシュレザー</v>
      </c>
      <c r="G12" t="s">
        <v>187</v>
      </c>
      <c r="H12" t="str">
        <f>VLOOKUP(G12,商品カテゴリー!$A$2:$B$6,2,FALSE)</f>
        <v>ハンドバッグ</v>
      </c>
      <c r="I12" t="s">
        <v>193</v>
      </c>
      <c r="J12" t="str">
        <f>VLOOKUP(I12,カラー!$A$2:$B$11,2,FALSE)</f>
        <v>ホワイト</v>
      </c>
      <c r="K12" s="5">
        <v>7500</v>
      </c>
      <c r="L12" s="5">
        <v>16800</v>
      </c>
      <c r="M12">
        <v>3</v>
      </c>
      <c r="N12" s="5">
        <f t="shared" si="0"/>
        <v>50400</v>
      </c>
      <c r="O12" s="5">
        <f t="shared" si="1"/>
        <v>22500</v>
      </c>
      <c r="P12" s="5">
        <f t="shared" si="2"/>
        <v>27900</v>
      </c>
    </row>
    <row r="13" spans="1:16" x14ac:dyDescent="0.4">
      <c r="A13" s="4">
        <v>42829</v>
      </c>
      <c r="B13" t="s">
        <v>141</v>
      </c>
      <c r="C13" t="str">
        <f>VLOOKUP(B13,店舗!$A$2:$B$7,2,FALSE)</f>
        <v>青山</v>
      </c>
      <c r="D13" t="s">
        <v>138</v>
      </c>
      <c r="E13" t="s">
        <v>180</v>
      </c>
      <c r="F13" t="str">
        <f>VLOOKUP(E13,シリーズ!$A$2:$B$6,2,FALSE)</f>
        <v>スタイリシュレザー</v>
      </c>
      <c r="G13" t="s">
        <v>185</v>
      </c>
      <c r="H13" t="str">
        <f>VLOOKUP(G13,商品カテゴリー!$A$2:$B$6,2,FALSE)</f>
        <v>パース</v>
      </c>
      <c r="I13" t="s">
        <v>193</v>
      </c>
      <c r="J13" t="str">
        <f>VLOOKUP(I13,カラー!$A$2:$B$11,2,FALSE)</f>
        <v>ホワイト</v>
      </c>
      <c r="K13" s="5">
        <v>6400</v>
      </c>
      <c r="L13" s="5">
        <v>13500</v>
      </c>
      <c r="M13">
        <v>1</v>
      </c>
      <c r="N13" s="5">
        <f t="shared" si="0"/>
        <v>13500</v>
      </c>
      <c r="O13" s="5">
        <f t="shared" si="1"/>
        <v>6400</v>
      </c>
      <c r="P13" s="5">
        <f t="shared" si="2"/>
        <v>7100</v>
      </c>
    </row>
    <row r="14" spans="1:16" x14ac:dyDescent="0.4">
      <c r="A14" s="4">
        <v>42830</v>
      </c>
      <c r="B14" t="s">
        <v>137</v>
      </c>
      <c r="C14" t="str">
        <f>VLOOKUP(B14,店舗!$A$2:$B$7,2,FALSE)</f>
        <v>銀座</v>
      </c>
      <c r="D14" t="s">
        <v>151</v>
      </c>
      <c r="E14" t="s">
        <v>180</v>
      </c>
      <c r="F14" t="str">
        <f>VLOOKUP(E14,シリーズ!$A$2:$B$6,2,FALSE)</f>
        <v>スタイリシュレザー</v>
      </c>
      <c r="G14" t="s">
        <v>187</v>
      </c>
      <c r="H14" t="str">
        <f>VLOOKUP(G14,商品カテゴリー!$A$2:$B$6,2,FALSE)</f>
        <v>ハンドバッグ</v>
      </c>
      <c r="I14" t="s">
        <v>198</v>
      </c>
      <c r="J14" t="str">
        <f>VLOOKUP(I14,カラー!$A$2:$B$11,2,FALSE)</f>
        <v>ブラック</v>
      </c>
      <c r="K14" s="5">
        <v>7500</v>
      </c>
      <c r="L14" s="5">
        <v>16800</v>
      </c>
      <c r="M14">
        <v>3</v>
      </c>
      <c r="N14" s="5">
        <f t="shared" si="0"/>
        <v>50400</v>
      </c>
      <c r="O14" s="5">
        <f t="shared" si="1"/>
        <v>22500</v>
      </c>
      <c r="P14" s="5">
        <f t="shared" si="2"/>
        <v>27900</v>
      </c>
    </row>
    <row r="15" spans="1:16" x14ac:dyDescent="0.4">
      <c r="A15" s="4">
        <v>42830</v>
      </c>
      <c r="B15" t="s">
        <v>150</v>
      </c>
      <c r="C15" t="str">
        <f>VLOOKUP(B15,店舗!$A$2:$B$7,2,FALSE)</f>
        <v>鎌倉</v>
      </c>
      <c r="D15" t="s">
        <v>167</v>
      </c>
      <c r="E15" t="s">
        <v>180</v>
      </c>
      <c r="F15" t="str">
        <f>VLOOKUP(E15,シリーズ!$A$2:$B$6,2,FALSE)</f>
        <v>スタイリシュレザー</v>
      </c>
      <c r="G15" t="s">
        <v>186</v>
      </c>
      <c r="H15" t="str">
        <f>VLOOKUP(G15,商品カテゴリー!$A$2:$B$6,2,FALSE)</f>
        <v>ショルダーバッグ</v>
      </c>
      <c r="I15" t="s">
        <v>195</v>
      </c>
      <c r="J15" t="str">
        <f>VLOOKUP(I15,カラー!$A$2:$B$11,2,FALSE)</f>
        <v>ベージュ</v>
      </c>
      <c r="K15" s="5">
        <v>17200</v>
      </c>
      <c r="L15" s="5">
        <v>30400</v>
      </c>
      <c r="M15">
        <v>3</v>
      </c>
      <c r="N15" s="5">
        <f t="shared" si="0"/>
        <v>91200</v>
      </c>
      <c r="O15" s="5">
        <f t="shared" si="1"/>
        <v>51600</v>
      </c>
      <c r="P15" s="5">
        <f t="shared" si="2"/>
        <v>39600</v>
      </c>
    </row>
    <row r="16" spans="1:16" x14ac:dyDescent="0.4">
      <c r="A16" s="4">
        <v>42830</v>
      </c>
      <c r="B16" t="s">
        <v>137</v>
      </c>
      <c r="C16" t="str">
        <f>VLOOKUP(B16,店舗!$A$2:$B$7,2,FALSE)</f>
        <v>銀座</v>
      </c>
      <c r="D16" t="s">
        <v>140</v>
      </c>
      <c r="E16" t="s">
        <v>180</v>
      </c>
      <c r="F16" t="str">
        <f>VLOOKUP(E16,シリーズ!$A$2:$B$6,2,FALSE)</f>
        <v>スタイリシュレザー</v>
      </c>
      <c r="G16" t="s">
        <v>186</v>
      </c>
      <c r="H16" t="str">
        <f>VLOOKUP(G16,商品カテゴリー!$A$2:$B$6,2,FALSE)</f>
        <v>ショルダーバッグ</v>
      </c>
      <c r="I16" t="s">
        <v>193</v>
      </c>
      <c r="J16" t="str">
        <f>VLOOKUP(I16,カラー!$A$2:$B$11,2,FALSE)</f>
        <v>ホワイト</v>
      </c>
      <c r="K16" s="5">
        <v>17024</v>
      </c>
      <c r="L16" s="5">
        <v>30400</v>
      </c>
      <c r="M16">
        <v>2</v>
      </c>
      <c r="N16" s="5">
        <f t="shared" si="0"/>
        <v>60800</v>
      </c>
      <c r="O16" s="5">
        <f t="shared" si="1"/>
        <v>34048</v>
      </c>
      <c r="P16" s="5">
        <f t="shared" si="2"/>
        <v>26752</v>
      </c>
    </row>
    <row r="17" spans="1:16" x14ac:dyDescent="0.4">
      <c r="A17" s="4">
        <v>42831</v>
      </c>
      <c r="B17" t="s">
        <v>141</v>
      </c>
      <c r="C17" t="str">
        <f>VLOOKUP(B17,店舗!$A$2:$B$7,2,FALSE)</f>
        <v>青山</v>
      </c>
      <c r="D17" t="s">
        <v>145</v>
      </c>
      <c r="E17" t="s">
        <v>180</v>
      </c>
      <c r="F17" t="str">
        <f>VLOOKUP(E17,シリーズ!$A$2:$B$6,2,FALSE)</f>
        <v>スタイリシュレザー</v>
      </c>
      <c r="G17" t="s">
        <v>187</v>
      </c>
      <c r="H17" t="str">
        <f>VLOOKUP(G17,商品カテゴリー!$A$2:$B$6,2,FALSE)</f>
        <v>ハンドバッグ</v>
      </c>
      <c r="I17" t="s">
        <v>196</v>
      </c>
      <c r="J17" t="str">
        <f>VLOOKUP(I17,カラー!$A$2:$B$11,2,FALSE)</f>
        <v>ブラウン</v>
      </c>
      <c r="K17" s="5">
        <v>7810</v>
      </c>
      <c r="L17" s="5">
        <v>16800</v>
      </c>
      <c r="M17">
        <v>1</v>
      </c>
      <c r="N17" s="5">
        <f t="shared" si="0"/>
        <v>16800</v>
      </c>
      <c r="O17" s="5">
        <f t="shared" si="1"/>
        <v>7810</v>
      </c>
      <c r="P17" s="5">
        <f t="shared" si="2"/>
        <v>8990</v>
      </c>
    </row>
    <row r="18" spans="1:16" x14ac:dyDescent="0.4">
      <c r="A18" s="4">
        <v>42831</v>
      </c>
      <c r="B18" t="s">
        <v>137</v>
      </c>
      <c r="C18" t="str">
        <f>VLOOKUP(B18,店舗!$A$2:$B$7,2,FALSE)</f>
        <v>銀座</v>
      </c>
      <c r="D18" t="s">
        <v>169</v>
      </c>
      <c r="E18" t="s">
        <v>180</v>
      </c>
      <c r="F18" t="str">
        <f>VLOOKUP(E18,シリーズ!$A$2:$B$6,2,FALSE)</f>
        <v>スタイリシュレザー</v>
      </c>
      <c r="G18" t="s">
        <v>185</v>
      </c>
      <c r="H18" t="str">
        <f>VLOOKUP(G18,商品カテゴリー!$A$2:$B$6,2,FALSE)</f>
        <v>パース</v>
      </c>
      <c r="I18" t="s">
        <v>196</v>
      </c>
      <c r="J18" t="str">
        <f>VLOOKUP(I18,カラー!$A$2:$B$11,2,FALSE)</f>
        <v>ブラウン</v>
      </c>
      <c r="K18" s="5">
        <v>6400</v>
      </c>
      <c r="L18" s="5">
        <v>13500</v>
      </c>
      <c r="M18">
        <v>2</v>
      </c>
      <c r="N18" s="5">
        <f t="shared" si="0"/>
        <v>27000</v>
      </c>
      <c r="O18" s="5">
        <f t="shared" si="1"/>
        <v>12800</v>
      </c>
      <c r="P18" s="5">
        <f t="shared" si="2"/>
        <v>14200</v>
      </c>
    </row>
    <row r="19" spans="1:16" x14ac:dyDescent="0.4">
      <c r="A19" s="4">
        <v>42831</v>
      </c>
      <c r="B19" t="s">
        <v>137</v>
      </c>
      <c r="C19" t="str">
        <f>VLOOKUP(B19,店舗!$A$2:$B$7,2,FALSE)</f>
        <v>銀座</v>
      </c>
      <c r="D19" t="s">
        <v>170</v>
      </c>
      <c r="E19" t="s">
        <v>180</v>
      </c>
      <c r="F19" t="str">
        <f>VLOOKUP(E19,シリーズ!$A$2:$B$6,2,FALSE)</f>
        <v>スタイリシュレザー</v>
      </c>
      <c r="G19" t="s">
        <v>186</v>
      </c>
      <c r="H19" t="str">
        <f>VLOOKUP(G19,商品カテゴリー!$A$2:$B$6,2,FALSE)</f>
        <v>ショルダーバッグ</v>
      </c>
      <c r="I19" t="s">
        <v>196</v>
      </c>
      <c r="J19" t="str">
        <f>VLOOKUP(I19,カラー!$A$2:$B$11,2,FALSE)</f>
        <v>ブラウン</v>
      </c>
      <c r="K19" s="5">
        <v>17340</v>
      </c>
      <c r="L19" s="5">
        <v>30400</v>
      </c>
      <c r="M19">
        <v>1</v>
      </c>
      <c r="N19" s="5">
        <f t="shared" si="0"/>
        <v>30400</v>
      </c>
      <c r="O19" s="5">
        <f t="shared" si="1"/>
        <v>17340</v>
      </c>
      <c r="P19" s="5">
        <f t="shared" si="2"/>
        <v>13060</v>
      </c>
    </row>
    <row r="20" spans="1:16" x14ac:dyDescent="0.4">
      <c r="A20" s="4">
        <v>42831</v>
      </c>
      <c r="B20" t="s">
        <v>141</v>
      </c>
      <c r="C20" t="str">
        <f>VLOOKUP(B20,店舗!$A$2:$B$7,2,FALSE)</f>
        <v>青山</v>
      </c>
      <c r="D20" t="s">
        <v>148</v>
      </c>
      <c r="E20" t="s">
        <v>180</v>
      </c>
      <c r="F20" t="str">
        <f>VLOOKUP(E20,シリーズ!$A$2:$B$6,2,FALSE)</f>
        <v>スタイリシュレザー</v>
      </c>
      <c r="G20" t="s">
        <v>188</v>
      </c>
      <c r="H20" t="str">
        <f>VLOOKUP(G20,商品カテゴリー!$A$2:$B$6,2,FALSE)</f>
        <v>トラベルボストンバッグ</v>
      </c>
      <c r="I20" t="s">
        <v>198</v>
      </c>
      <c r="J20" t="str">
        <f>VLOOKUP(I20,カラー!$A$2:$B$11,2,FALSE)</f>
        <v>ブラック</v>
      </c>
      <c r="K20" s="5">
        <v>21000</v>
      </c>
      <c r="L20" s="5">
        <v>43200</v>
      </c>
      <c r="M20">
        <v>3</v>
      </c>
      <c r="N20" s="5">
        <f t="shared" si="0"/>
        <v>129600</v>
      </c>
      <c r="O20" s="5">
        <f t="shared" si="1"/>
        <v>63000</v>
      </c>
      <c r="P20" s="5">
        <f t="shared" si="2"/>
        <v>66600</v>
      </c>
    </row>
    <row r="21" spans="1:16" x14ac:dyDescent="0.4">
      <c r="A21" s="4">
        <v>42832</v>
      </c>
      <c r="B21" t="s">
        <v>139</v>
      </c>
      <c r="C21" t="str">
        <f>VLOOKUP(B21,店舗!$A$2:$B$7,2,FALSE)</f>
        <v>六本木</v>
      </c>
      <c r="D21" t="s">
        <v>151</v>
      </c>
      <c r="E21" t="s">
        <v>180</v>
      </c>
      <c r="F21" t="str">
        <f>VLOOKUP(E21,シリーズ!$A$2:$B$6,2,FALSE)</f>
        <v>スタイリシュレザー</v>
      </c>
      <c r="G21" t="s">
        <v>187</v>
      </c>
      <c r="H21" t="str">
        <f>VLOOKUP(G21,商品カテゴリー!$A$2:$B$6,2,FALSE)</f>
        <v>ハンドバッグ</v>
      </c>
      <c r="I21" t="s">
        <v>198</v>
      </c>
      <c r="J21" t="str">
        <f>VLOOKUP(I21,カラー!$A$2:$B$11,2,FALSE)</f>
        <v>ブラック</v>
      </c>
      <c r="K21" s="5">
        <v>7600</v>
      </c>
      <c r="L21" s="5">
        <v>16800</v>
      </c>
      <c r="M21">
        <v>1</v>
      </c>
      <c r="N21" s="5">
        <f t="shared" si="0"/>
        <v>16800</v>
      </c>
      <c r="O21" s="5">
        <f t="shared" si="1"/>
        <v>7600</v>
      </c>
      <c r="P21" s="5">
        <f t="shared" si="2"/>
        <v>9200</v>
      </c>
    </row>
    <row r="22" spans="1:16" x14ac:dyDescent="0.4">
      <c r="A22" s="4">
        <v>42832</v>
      </c>
      <c r="B22" t="s">
        <v>144</v>
      </c>
      <c r="C22" t="str">
        <f>VLOOKUP(B22,店舗!$A$2:$B$7,2,FALSE)</f>
        <v>台場</v>
      </c>
      <c r="D22" t="s">
        <v>175</v>
      </c>
      <c r="E22" t="s">
        <v>180</v>
      </c>
      <c r="F22" t="str">
        <f>VLOOKUP(E22,シリーズ!$A$2:$B$6,2,FALSE)</f>
        <v>スタイリシュレザー</v>
      </c>
      <c r="G22" t="s">
        <v>188</v>
      </c>
      <c r="H22" t="str">
        <f>VLOOKUP(G22,商品カテゴリー!$A$2:$B$6,2,FALSE)</f>
        <v>トラベルボストンバッグ</v>
      </c>
      <c r="I22" t="s">
        <v>196</v>
      </c>
      <c r="J22" t="str">
        <f>VLOOKUP(I22,カラー!$A$2:$B$11,2,FALSE)</f>
        <v>ブラウン</v>
      </c>
      <c r="K22" s="5">
        <v>19000</v>
      </c>
      <c r="L22" s="5">
        <v>43200</v>
      </c>
      <c r="M22">
        <v>1</v>
      </c>
      <c r="N22" s="5">
        <f t="shared" si="0"/>
        <v>43200</v>
      </c>
      <c r="O22" s="5">
        <f t="shared" si="1"/>
        <v>19000</v>
      </c>
      <c r="P22" s="5">
        <f t="shared" si="2"/>
        <v>24200</v>
      </c>
    </row>
    <row r="23" spans="1:16" x14ac:dyDescent="0.4">
      <c r="A23" s="4">
        <v>42833</v>
      </c>
      <c r="B23" t="s">
        <v>141</v>
      </c>
      <c r="C23" t="str">
        <f>VLOOKUP(B23,店舗!$A$2:$B$7,2,FALSE)</f>
        <v>青山</v>
      </c>
      <c r="D23" t="s">
        <v>151</v>
      </c>
      <c r="E23" t="s">
        <v>180</v>
      </c>
      <c r="F23" t="str">
        <f>VLOOKUP(E23,シリーズ!$A$2:$B$6,2,FALSE)</f>
        <v>スタイリシュレザー</v>
      </c>
      <c r="G23" t="s">
        <v>187</v>
      </c>
      <c r="H23" t="str">
        <f>VLOOKUP(G23,商品カテゴリー!$A$2:$B$6,2,FALSE)</f>
        <v>ハンドバッグ</v>
      </c>
      <c r="I23" t="s">
        <v>198</v>
      </c>
      <c r="J23" t="str">
        <f>VLOOKUP(I23,カラー!$A$2:$B$11,2,FALSE)</f>
        <v>ブラック</v>
      </c>
      <c r="K23" s="5">
        <v>8010</v>
      </c>
      <c r="L23" s="5">
        <v>16800</v>
      </c>
      <c r="M23">
        <v>2</v>
      </c>
      <c r="N23" s="5">
        <f t="shared" si="0"/>
        <v>33600</v>
      </c>
      <c r="O23" s="5">
        <f t="shared" si="1"/>
        <v>16020</v>
      </c>
      <c r="P23" s="5">
        <f t="shared" si="2"/>
        <v>17580</v>
      </c>
    </row>
    <row r="24" spans="1:16" x14ac:dyDescent="0.4">
      <c r="A24" s="4">
        <v>42833</v>
      </c>
      <c r="B24" t="s">
        <v>139</v>
      </c>
      <c r="C24" t="str">
        <f>VLOOKUP(B24,店舗!$A$2:$B$7,2,FALSE)</f>
        <v>六本木</v>
      </c>
      <c r="D24" t="s">
        <v>147</v>
      </c>
      <c r="E24" t="s">
        <v>180</v>
      </c>
      <c r="F24" t="str">
        <f>VLOOKUP(E24,シリーズ!$A$2:$B$6,2,FALSE)</f>
        <v>スタイリシュレザー</v>
      </c>
      <c r="G24" t="s">
        <v>185</v>
      </c>
      <c r="H24" t="str">
        <f>VLOOKUP(G24,商品カテゴリー!$A$2:$B$6,2,FALSE)</f>
        <v>パース</v>
      </c>
      <c r="I24" t="s">
        <v>197</v>
      </c>
      <c r="J24" t="str">
        <f>VLOOKUP(I24,カラー!$A$2:$B$11,2,FALSE)</f>
        <v>レッド</v>
      </c>
      <c r="K24" s="5">
        <v>6340</v>
      </c>
      <c r="L24" s="5">
        <v>13500</v>
      </c>
      <c r="M24">
        <v>1</v>
      </c>
      <c r="N24" s="5">
        <f t="shared" si="0"/>
        <v>13500</v>
      </c>
      <c r="O24" s="5">
        <f t="shared" si="1"/>
        <v>6340</v>
      </c>
      <c r="P24" s="5">
        <f t="shared" si="2"/>
        <v>7160</v>
      </c>
    </row>
    <row r="25" spans="1:16" x14ac:dyDescent="0.4">
      <c r="A25" s="4">
        <v>42833</v>
      </c>
      <c r="B25" t="s">
        <v>137</v>
      </c>
      <c r="C25" t="str">
        <f>VLOOKUP(B25,店舗!$A$2:$B$7,2,FALSE)</f>
        <v>銀座</v>
      </c>
      <c r="D25" t="s">
        <v>153</v>
      </c>
      <c r="E25" t="s">
        <v>180</v>
      </c>
      <c r="F25" t="str">
        <f>VLOOKUP(E25,シリーズ!$A$2:$B$6,2,FALSE)</f>
        <v>スタイリシュレザー</v>
      </c>
      <c r="G25" t="s">
        <v>186</v>
      </c>
      <c r="H25" t="str">
        <f>VLOOKUP(G25,商品カテゴリー!$A$2:$B$6,2,FALSE)</f>
        <v>ショルダーバッグ</v>
      </c>
      <c r="I25" t="s">
        <v>197</v>
      </c>
      <c r="J25" t="str">
        <f>VLOOKUP(I25,カラー!$A$2:$B$11,2,FALSE)</f>
        <v>レッド</v>
      </c>
      <c r="K25" s="5">
        <v>17340</v>
      </c>
      <c r="L25" s="5">
        <v>30400</v>
      </c>
      <c r="M25">
        <v>1</v>
      </c>
      <c r="N25" s="5">
        <f t="shared" si="0"/>
        <v>30400</v>
      </c>
      <c r="O25" s="5">
        <f t="shared" si="1"/>
        <v>17340</v>
      </c>
      <c r="P25" s="5">
        <f t="shared" si="2"/>
        <v>13060</v>
      </c>
    </row>
    <row r="26" spans="1:16" x14ac:dyDescent="0.4">
      <c r="A26" s="4">
        <v>42833</v>
      </c>
      <c r="B26" t="s">
        <v>137</v>
      </c>
      <c r="C26" t="str">
        <f>VLOOKUP(B26,店舗!$A$2:$B$7,2,FALSE)</f>
        <v>銀座</v>
      </c>
      <c r="D26" t="s">
        <v>148</v>
      </c>
      <c r="E26" t="s">
        <v>180</v>
      </c>
      <c r="F26" t="str">
        <f>VLOOKUP(E26,シリーズ!$A$2:$B$6,2,FALSE)</f>
        <v>スタイリシュレザー</v>
      </c>
      <c r="G26" t="s">
        <v>188</v>
      </c>
      <c r="H26" t="str">
        <f>VLOOKUP(G26,商品カテゴリー!$A$2:$B$6,2,FALSE)</f>
        <v>トラベルボストンバッグ</v>
      </c>
      <c r="I26" t="s">
        <v>198</v>
      </c>
      <c r="J26" t="str">
        <f>VLOOKUP(I26,カラー!$A$2:$B$11,2,FALSE)</f>
        <v>ブラック</v>
      </c>
      <c r="K26" s="5">
        <v>21000</v>
      </c>
      <c r="L26" s="5">
        <v>43200</v>
      </c>
      <c r="M26">
        <v>1</v>
      </c>
      <c r="N26" s="5">
        <f t="shared" si="0"/>
        <v>43200</v>
      </c>
      <c r="O26" s="5">
        <f t="shared" si="1"/>
        <v>21000</v>
      </c>
      <c r="P26" s="5">
        <f t="shared" si="2"/>
        <v>22200</v>
      </c>
    </row>
    <row r="27" spans="1:16" x14ac:dyDescent="0.4">
      <c r="A27" s="4">
        <v>42834</v>
      </c>
      <c r="B27" t="s">
        <v>137</v>
      </c>
      <c r="C27" t="str">
        <f>VLOOKUP(B27,店舗!$A$2:$B$7,2,FALSE)</f>
        <v>銀座</v>
      </c>
      <c r="D27" t="s">
        <v>171</v>
      </c>
      <c r="E27" t="s">
        <v>181</v>
      </c>
      <c r="F27" t="str">
        <f>VLOOKUP(E27,シリーズ!$A$2:$B$6,2,FALSE)</f>
        <v>デニムカジュアル</v>
      </c>
      <c r="G27" t="s">
        <v>189</v>
      </c>
      <c r="H27" t="str">
        <f>VLOOKUP(G27,商品カテゴリー!$A$2:$B$6,2,FALSE)</f>
        <v>キャリーカートバッグ</v>
      </c>
      <c r="I27" t="s">
        <v>194</v>
      </c>
      <c r="J27" t="str">
        <f>VLOOKUP(I27,カラー!$A$2:$B$11,2,FALSE)</f>
        <v>ネイビー</v>
      </c>
      <c r="K27" s="5">
        <v>14600</v>
      </c>
      <c r="L27" s="5">
        <v>38000</v>
      </c>
      <c r="M27">
        <v>2</v>
      </c>
      <c r="N27" s="5">
        <f t="shared" si="0"/>
        <v>76000</v>
      </c>
      <c r="O27" s="5">
        <f t="shared" si="1"/>
        <v>29200</v>
      </c>
      <c r="P27" s="5">
        <f t="shared" si="2"/>
        <v>46800</v>
      </c>
    </row>
    <row r="28" spans="1:16" x14ac:dyDescent="0.4">
      <c r="A28" s="4">
        <v>42834</v>
      </c>
      <c r="B28" t="s">
        <v>139</v>
      </c>
      <c r="C28" t="str">
        <f>VLOOKUP(B28,店舗!$A$2:$B$7,2,FALSE)</f>
        <v>六本木</v>
      </c>
      <c r="D28" t="s">
        <v>155</v>
      </c>
      <c r="E28" t="s">
        <v>181</v>
      </c>
      <c r="F28" t="str">
        <f>VLOOKUP(E28,シリーズ!$A$2:$B$6,2,FALSE)</f>
        <v>デニムカジュアル</v>
      </c>
      <c r="G28" t="s">
        <v>187</v>
      </c>
      <c r="H28" t="str">
        <f>VLOOKUP(G28,商品カテゴリー!$A$2:$B$6,2,FALSE)</f>
        <v>ハンドバッグ</v>
      </c>
      <c r="I28" t="s">
        <v>194</v>
      </c>
      <c r="J28" t="str">
        <f>VLOOKUP(I28,カラー!$A$2:$B$11,2,FALSE)</f>
        <v>ネイビー</v>
      </c>
      <c r="K28" s="5">
        <v>6500</v>
      </c>
      <c r="L28" s="5">
        <v>16800</v>
      </c>
      <c r="M28">
        <v>1</v>
      </c>
      <c r="N28" s="5">
        <f t="shared" si="0"/>
        <v>16800</v>
      </c>
      <c r="O28" s="5">
        <f t="shared" si="1"/>
        <v>6500</v>
      </c>
      <c r="P28" s="5">
        <f t="shared" si="2"/>
        <v>10300</v>
      </c>
    </row>
    <row r="29" spans="1:16" x14ac:dyDescent="0.4">
      <c r="A29" s="4">
        <v>42834</v>
      </c>
      <c r="B29" t="s">
        <v>141</v>
      </c>
      <c r="C29" t="str">
        <f>VLOOKUP(B29,店舗!$A$2:$B$7,2,FALSE)</f>
        <v>青山</v>
      </c>
      <c r="D29" t="s">
        <v>148</v>
      </c>
      <c r="E29" t="s">
        <v>180</v>
      </c>
      <c r="F29" t="str">
        <f>VLOOKUP(E29,シリーズ!$A$2:$B$6,2,FALSE)</f>
        <v>スタイリシュレザー</v>
      </c>
      <c r="G29" t="s">
        <v>188</v>
      </c>
      <c r="H29" t="str">
        <f>VLOOKUP(G29,商品カテゴリー!$A$2:$B$6,2,FALSE)</f>
        <v>トラベルボストンバッグ</v>
      </c>
      <c r="I29" t="s">
        <v>198</v>
      </c>
      <c r="J29" t="str">
        <f>VLOOKUP(I29,カラー!$A$2:$B$11,2,FALSE)</f>
        <v>ブラック</v>
      </c>
      <c r="K29" s="5">
        <v>21500</v>
      </c>
      <c r="L29" s="5">
        <v>43200</v>
      </c>
      <c r="M29">
        <v>1</v>
      </c>
      <c r="N29" s="5">
        <f t="shared" si="0"/>
        <v>43200</v>
      </c>
      <c r="O29" s="5">
        <f t="shared" si="1"/>
        <v>21500</v>
      </c>
      <c r="P29" s="5">
        <f t="shared" si="2"/>
        <v>21700</v>
      </c>
    </row>
    <row r="30" spans="1:16" x14ac:dyDescent="0.4">
      <c r="A30" s="4">
        <v>42835</v>
      </c>
      <c r="B30" t="s">
        <v>139</v>
      </c>
      <c r="C30" t="str">
        <f>VLOOKUP(B30,店舗!$A$2:$B$7,2,FALSE)</f>
        <v>六本木</v>
      </c>
      <c r="D30" t="s">
        <v>154</v>
      </c>
      <c r="E30" t="s">
        <v>181</v>
      </c>
      <c r="F30" t="str">
        <f>VLOOKUP(E30,シリーズ!$A$2:$B$6,2,FALSE)</f>
        <v>デニムカジュアル</v>
      </c>
      <c r="G30" t="s">
        <v>189</v>
      </c>
      <c r="H30" t="str">
        <f>VLOOKUP(G30,商品カテゴリー!$A$2:$B$6,2,FALSE)</f>
        <v>キャリーカートバッグ</v>
      </c>
      <c r="I30" t="s">
        <v>199</v>
      </c>
      <c r="J30" t="str">
        <f>VLOOKUP(I30,カラー!$A$2:$B$11,2,FALSE)</f>
        <v>ブルー</v>
      </c>
      <c r="K30" s="5">
        <v>13800</v>
      </c>
      <c r="L30" s="5">
        <v>38000</v>
      </c>
      <c r="M30">
        <v>3</v>
      </c>
      <c r="N30" s="5">
        <f t="shared" si="0"/>
        <v>114000</v>
      </c>
      <c r="O30" s="5">
        <f t="shared" si="1"/>
        <v>41400</v>
      </c>
      <c r="P30" s="5">
        <f t="shared" si="2"/>
        <v>72600</v>
      </c>
    </row>
    <row r="31" spans="1:16" x14ac:dyDescent="0.4">
      <c r="A31" s="4">
        <v>42835</v>
      </c>
      <c r="B31" t="s">
        <v>149</v>
      </c>
      <c r="C31" t="str">
        <f>VLOOKUP(B31,店舗!$A$2:$B$7,2,FALSE)</f>
        <v>横浜</v>
      </c>
      <c r="D31" t="s">
        <v>203</v>
      </c>
      <c r="E31" t="s">
        <v>181</v>
      </c>
      <c r="F31" t="str">
        <f>VLOOKUP(E31,シリーズ!$A$2:$B$6,2,FALSE)</f>
        <v>デニムカジュアル</v>
      </c>
      <c r="G31" t="s">
        <v>187</v>
      </c>
      <c r="H31" t="str">
        <f>VLOOKUP(G31,商品カテゴリー!$A$2:$B$6,2,FALSE)</f>
        <v>ハンドバッグ</v>
      </c>
      <c r="I31" t="s">
        <v>205</v>
      </c>
      <c r="J31" t="str">
        <f>VLOOKUP(I31,カラー!$A$2:$B$11,2,FALSE)</f>
        <v>ブルー</v>
      </c>
      <c r="K31" s="5">
        <v>6500</v>
      </c>
      <c r="L31" s="5">
        <v>16800</v>
      </c>
      <c r="M31">
        <v>3</v>
      </c>
      <c r="N31" s="5">
        <f t="shared" si="0"/>
        <v>50400</v>
      </c>
      <c r="O31" s="5">
        <f t="shared" si="1"/>
        <v>19500</v>
      </c>
      <c r="P31" s="5">
        <f t="shared" si="2"/>
        <v>30900</v>
      </c>
    </row>
    <row r="32" spans="1:16" x14ac:dyDescent="0.4">
      <c r="A32" s="4">
        <v>42836</v>
      </c>
      <c r="B32" t="s">
        <v>137</v>
      </c>
      <c r="C32" t="str">
        <f>VLOOKUP(B32,店舗!$A$2:$B$7,2,FALSE)</f>
        <v>銀座</v>
      </c>
      <c r="D32" t="s">
        <v>157</v>
      </c>
      <c r="E32" t="s">
        <v>181</v>
      </c>
      <c r="F32" t="str">
        <f>VLOOKUP(E32,シリーズ!$A$2:$B$6,2,FALSE)</f>
        <v>デニムカジュアル</v>
      </c>
      <c r="G32" t="s">
        <v>186</v>
      </c>
      <c r="H32" t="str">
        <f>VLOOKUP(G32,商品カテゴリー!$A$2:$B$6,2,FALSE)</f>
        <v>ショルダーバッグ</v>
      </c>
      <c r="I32" t="s">
        <v>199</v>
      </c>
      <c r="J32" t="str">
        <f>VLOOKUP(I32,カラー!$A$2:$B$11,2,FALSE)</f>
        <v>ブルー</v>
      </c>
      <c r="K32" s="5">
        <v>12680</v>
      </c>
      <c r="L32" s="5">
        <v>25000</v>
      </c>
      <c r="M32">
        <v>1</v>
      </c>
      <c r="N32" s="5">
        <f t="shared" si="0"/>
        <v>25000</v>
      </c>
      <c r="O32" s="5">
        <f t="shared" si="1"/>
        <v>12680</v>
      </c>
      <c r="P32" s="5">
        <f t="shared" si="2"/>
        <v>12320</v>
      </c>
    </row>
    <row r="33" spans="1:16" x14ac:dyDescent="0.4">
      <c r="A33" s="4">
        <v>42836</v>
      </c>
      <c r="B33" t="s">
        <v>137</v>
      </c>
      <c r="C33" t="str">
        <f>VLOOKUP(B33,店舗!$A$2:$B$7,2,FALSE)</f>
        <v>銀座</v>
      </c>
      <c r="D33" t="s">
        <v>158</v>
      </c>
      <c r="E33" t="s">
        <v>182</v>
      </c>
      <c r="F33" t="str">
        <f>VLOOKUP(E33,シリーズ!$A$2:$B$6,2,FALSE)</f>
        <v>プリティアニマル</v>
      </c>
      <c r="G33" t="s">
        <v>185</v>
      </c>
      <c r="H33" t="str">
        <f>VLOOKUP(G33,商品カテゴリー!$A$2:$B$6,2,FALSE)</f>
        <v>パース</v>
      </c>
      <c r="I33" t="s">
        <v>200</v>
      </c>
      <c r="J33" t="str">
        <f>VLOOKUP(I33,カラー!$A$2:$B$11,2,FALSE)</f>
        <v>アニマル</v>
      </c>
      <c r="K33" s="5">
        <v>7210</v>
      </c>
      <c r="L33" s="5">
        <v>13500</v>
      </c>
      <c r="M33">
        <v>1</v>
      </c>
      <c r="N33" s="5">
        <f t="shared" si="0"/>
        <v>13500</v>
      </c>
      <c r="O33" s="5">
        <f t="shared" si="1"/>
        <v>7210</v>
      </c>
      <c r="P33" s="5">
        <f t="shared" si="2"/>
        <v>6290</v>
      </c>
    </row>
    <row r="34" spans="1:16" x14ac:dyDescent="0.4">
      <c r="A34" s="4">
        <v>42836</v>
      </c>
      <c r="B34" t="s">
        <v>141</v>
      </c>
      <c r="C34" t="str">
        <f>VLOOKUP(B34,店舗!$A$2:$B$7,2,FALSE)</f>
        <v>青山</v>
      </c>
      <c r="D34" t="s">
        <v>160</v>
      </c>
      <c r="E34" t="s">
        <v>183</v>
      </c>
      <c r="F34" t="str">
        <f>VLOOKUP(E34,シリーズ!$A$2:$B$6,2,FALSE)</f>
        <v>スタイリシュレザークール</v>
      </c>
      <c r="G34" t="s">
        <v>187</v>
      </c>
      <c r="H34" t="str">
        <f>VLOOKUP(G34,商品カテゴリー!$A$2:$B$6,2,FALSE)</f>
        <v>ハンドバッグ</v>
      </c>
      <c r="I34" t="s">
        <v>201</v>
      </c>
      <c r="J34" t="str">
        <f>VLOOKUP(I34,カラー!$A$2:$B$11,2,FALSE)</f>
        <v>シルバー</v>
      </c>
      <c r="K34" s="5">
        <v>10080</v>
      </c>
      <c r="L34" s="5">
        <v>16800</v>
      </c>
      <c r="M34">
        <v>2</v>
      </c>
      <c r="N34" s="5">
        <f t="shared" si="0"/>
        <v>33600</v>
      </c>
      <c r="O34" s="5">
        <f t="shared" si="1"/>
        <v>20160</v>
      </c>
      <c r="P34" s="5">
        <f t="shared" si="2"/>
        <v>13440</v>
      </c>
    </row>
    <row r="35" spans="1:16" x14ac:dyDescent="0.4">
      <c r="A35" s="4">
        <v>42836</v>
      </c>
      <c r="B35" t="s">
        <v>141</v>
      </c>
      <c r="C35" t="str">
        <f>VLOOKUP(B35,店舗!$A$2:$B$7,2,FALSE)</f>
        <v>青山</v>
      </c>
      <c r="D35" t="s">
        <v>161</v>
      </c>
      <c r="E35" t="s">
        <v>183</v>
      </c>
      <c r="F35" t="str">
        <f>VLOOKUP(E35,シリーズ!$A$2:$B$6,2,FALSE)</f>
        <v>スタイリシュレザークール</v>
      </c>
      <c r="G35" t="s">
        <v>185</v>
      </c>
      <c r="H35" t="str">
        <f>VLOOKUP(G35,商品カテゴリー!$A$2:$B$6,2,FALSE)</f>
        <v>パース</v>
      </c>
      <c r="I35" t="s">
        <v>201</v>
      </c>
      <c r="J35" t="str">
        <f>VLOOKUP(I35,カラー!$A$2:$B$11,2,FALSE)</f>
        <v>シルバー</v>
      </c>
      <c r="K35" s="5">
        <v>9200</v>
      </c>
      <c r="L35" s="5">
        <v>15500</v>
      </c>
      <c r="M35">
        <v>1</v>
      </c>
      <c r="N35" s="5">
        <f t="shared" si="0"/>
        <v>15500</v>
      </c>
      <c r="O35" s="5">
        <f t="shared" si="1"/>
        <v>9200</v>
      </c>
      <c r="P35" s="5">
        <f t="shared" si="2"/>
        <v>6300</v>
      </c>
    </row>
    <row r="36" spans="1:16" x14ac:dyDescent="0.4">
      <c r="A36" s="4">
        <v>42836</v>
      </c>
      <c r="B36" t="s">
        <v>139</v>
      </c>
      <c r="C36" t="str">
        <f>VLOOKUP(B36,店舗!$A$2:$B$7,2,FALSE)</f>
        <v>六本木</v>
      </c>
      <c r="D36" t="s">
        <v>162</v>
      </c>
      <c r="E36" t="s">
        <v>183</v>
      </c>
      <c r="F36" t="str">
        <f>VLOOKUP(E36,シリーズ!$A$2:$B$6,2,FALSE)</f>
        <v>スタイリシュレザークール</v>
      </c>
      <c r="G36" t="s">
        <v>186</v>
      </c>
      <c r="H36" t="str">
        <f>VLOOKUP(G36,商品カテゴリー!$A$2:$B$6,2,FALSE)</f>
        <v>ショルダーバッグ</v>
      </c>
      <c r="I36" t="s">
        <v>201</v>
      </c>
      <c r="J36" t="str">
        <f>VLOOKUP(I36,カラー!$A$2:$B$11,2,FALSE)</f>
        <v>シルバー</v>
      </c>
      <c r="K36" s="5">
        <v>12500</v>
      </c>
      <c r="L36" s="5">
        <v>25500</v>
      </c>
      <c r="M36">
        <v>2</v>
      </c>
      <c r="N36" s="5">
        <f t="shared" si="0"/>
        <v>51000</v>
      </c>
      <c r="O36" s="5">
        <f t="shared" si="1"/>
        <v>25000</v>
      </c>
      <c r="P36" s="5">
        <f t="shared" si="2"/>
        <v>26000</v>
      </c>
    </row>
    <row r="37" spans="1:16" x14ac:dyDescent="0.4">
      <c r="A37" s="4">
        <v>42836</v>
      </c>
      <c r="B37" t="s">
        <v>149</v>
      </c>
      <c r="C37" t="str">
        <f>VLOOKUP(B37,店舗!$A$2:$B$7,2,FALSE)</f>
        <v>横浜</v>
      </c>
      <c r="D37" t="s">
        <v>163</v>
      </c>
      <c r="E37" t="s">
        <v>183</v>
      </c>
      <c r="F37" t="str">
        <f>VLOOKUP(E37,シリーズ!$A$2:$B$6,2,FALSE)</f>
        <v>スタイリシュレザークール</v>
      </c>
      <c r="G37" t="s">
        <v>188</v>
      </c>
      <c r="H37" t="str">
        <f>VLOOKUP(G37,商品カテゴリー!$A$2:$B$6,2,FALSE)</f>
        <v>トラベルボストンバッグ</v>
      </c>
      <c r="I37" t="s">
        <v>201</v>
      </c>
      <c r="J37" t="str">
        <f>VLOOKUP(I37,カラー!$A$2:$B$11,2,FALSE)</f>
        <v>シルバー</v>
      </c>
      <c r="K37" s="5">
        <v>20500</v>
      </c>
      <c r="L37" s="5">
        <v>43200</v>
      </c>
      <c r="M37">
        <v>3</v>
      </c>
      <c r="N37" s="5">
        <f t="shared" si="0"/>
        <v>129600</v>
      </c>
      <c r="O37" s="5">
        <f t="shared" si="1"/>
        <v>61500</v>
      </c>
      <c r="P37" s="5">
        <f t="shared" si="2"/>
        <v>68100</v>
      </c>
    </row>
    <row r="38" spans="1:16" x14ac:dyDescent="0.4">
      <c r="A38" s="4">
        <v>42837</v>
      </c>
      <c r="B38" t="s">
        <v>141</v>
      </c>
      <c r="C38" t="str">
        <f>VLOOKUP(B38,店舗!$A$2:$B$7,2,FALSE)</f>
        <v>青山</v>
      </c>
      <c r="D38" t="s">
        <v>164</v>
      </c>
      <c r="E38" t="s">
        <v>184</v>
      </c>
      <c r="F38" t="str">
        <f>VLOOKUP(E38,シリーズ!$A$2:$B$6,2,FALSE)</f>
        <v>プリティフラワー</v>
      </c>
      <c r="G38" t="s">
        <v>185</v>
      </c>
      <c r="H38" t="str">
        <f>VLOOKUP(G38,商品カテゴリー!$A$2:$B$6,2,FALSE)</f>
        <v>パース</v>
      </c>
      <c r="I38" t="s">
        <v>202</v>
      </c>
      <c r="J38" t="str">
        <f>VLOOKUP(I38,カラー!$A$2:$B$11,2,FALSE)</f>
        <v>フラワー</v>
      </c>
      <c r="K38" s="5">
        <v>5500</v>
      </c>
      <c r="L38" s="5">
        <v>13500</v>
      </c>
      <c r="M38">
        <v>1</v>
      </c>
      <c r="N38" s="5">
        <f t="shared" si="0"/>
        <v>13500</v>
      </c>
      <c r="O38" s="5">
        <f t="shared" si="1"/>
        <v>5500</v>
      </c>
      <c r="P38" s="5">
        <f t="shared" si="2"/>
        <v>8000</v>
      </c>
    </row>
    <row r="39" spans="1:16" x14ac:dyDescent="0.4">
      <c r="A39" s="4">
        <v>42838</v>
      </c>
      <c r="B39" t="s">
        <v>137</v>
      </c>
      <c r="C39" t="str">
        <f>VLOOKUP(B39,店舗!$A$2:$B$7,2,FALSE)</f>
        <v>銀座</v>
      </c>
      <c r="D39" t="s">
        <v>165</v>
      </c>
      <c r="E39" t="s">
        <v>184</v>
      </c>
      <c r="F39" t="str">
        <f>VLOOKUP(E39,シリーズ!$A$2:$B$6,2,FALSE)</f>
        <v>プリティフラワー</v>
      </c>
      <c r="G39" t="s">
        <v>186</v>
      </c>
      <c r="H39" t="str">
        <f>VLOOKUP(G39,商品カテゴリー!$A$2:$B$6,2,FALSE)</f>
        <v>ショルダーバッグ</v>
      </c>
      <c r="I39" t="s">
        <v>202</v>
      </c>
      <c r="J39" t="str">
        <f>VLOOKUP(I39,カラー!$A$2:$B$11,2,FALSE)</f>
        <v>フラワー</v>
      </c>
      <c r="K39" s="5">
        <v>6500</v>
      </c>
      <c r="L39" s="5">
        <v>17500</v>
      </c>
      <c r="M39">
        <v>3</v>
      </c>
      <c r="N39" s="5">
        <f t="shared" si="0"/>
        <v>52500</v>
      </c>
      <c r="O39" s="5">
        <f t="shared" si="1"/>
        <v>19500</v>
      </c>
      <c r="P39" s="5">
        <f t="shared" si="2"/>
        <v>33000</v>
      </c>
    </row>
    <row r="40" spans="1:16" x14ac:dyDescent="0.4">
      <c r="A40" s="4">
        <v>42838</v>
      </c>
      <c r="B40" t="s">
        <v>139</v>
      </c>
      <c r="C40" t="str">
        <f>VLOOKUP(B40,店舗!$A$2:$B$7,2,FALSE)</f>
        <v>六本木</v>
      </c>
      <c r="D40" t="s">
        <v>151</v>
      </c>
      <c r="E40" t="s">
        <v>180</v>
      </c>
      <c r="F40" t="str">
        <f>VLOOKUP(E40,シリーズ!$A$2:$B$6,2,FALSE)</f>
        <v>スタイリシュレザー</v>
      </c>
      <c r="G40" t="s">
        <v>187</v>
      </c>
      <c r="H40" t="str">
        <f>VLOOKUP(G40,商品カテゴリー!$A$2:$B$6,2,FALSE)</f>
        <v>ハンドバッグ</v>
      </c>
      <c r="I40" t="s">
        <v>198</v>
      </c>
      <c r="J40" t="str">
        <f>VLOOKUP(I40,カラー!$A$2:$B$11,2,FALSE)</f>
        <v>ブラック</v>
      </c>
      <c r="K40" s="5">
        <v>8010</v>
      </c>
      <c r="L40" s="5">
        <v>16800</v>
      </c>
      <c r="M40">
        <v>3</v>
      </c>
      <c r="N40" s="5">
        <f t="shared" si="0"/>
        <v>50400</v>
      </c>
      <c r="O40" s="5">
        <f t="shared" si="1"/>
        <v>24030</v>
      </c>
      <c r="P40" s="5">
        <f t="shared" si="2"/>
        <v>26370</v>
      </c>
    </row>
    <row r="41" spans="1:16" x14ac:dyDescent="0.4">
      <c r="A41" s="4">
        <v>42838</v>
      </c>
      <c r="B41" t="s">
        <v>150</v>
      </c>
      <c r="C41" t="str">
        <f>VLOOKUP(B41,店舗!$A$2:$B$7,2,FALSE)</f>
        <v>鎌倉</v>
      </c>
      <c r="D41" t="s">
        <v>138</v>
      </c>
      <c r="E41" t="s">
        <v>180</v>
      </c>
      <c r="F41" t="str">
        <f>VLOOKUP(E41,シリーズ!$A$2:$B$6,2,FALSE)</f>
        <v>スタイリシュレザー</v>
      </c>
      <c r="G41" t="s">
        <v>185</v>
      </c>
      <c r="H41" t="str">
        <f>VLOOKUP(G41,商品カテゴリー!$A$2:$B$6,2,FALSE)</f>
        <v>パース</v>
      </c>
      <c r="I41" t="s">
        <v>193</v>
      </c>
      <c r="J41" t="str">
        <f>VLOOKUP(I41,カラー!$A$2:$B$11,2,FALSE)</f>
        <v>ホワイト</v>
      </c>
      <c r="K41" s="5">
        <v>6500</v>
      </c>
      <c r="L41" s="5">
        <v>13500</v>
      </c>
      <c r="M41">
        <v>2</v>
      </c>
      <c r="N41" s="5">
        <f t="shared" si="0"/>
        <v>27000</v>
      </c>
      <c r="O41" s="5">
        <f t="shared" si="1"/>
        <v>13000</v>
      </c>
      <c r="P41" s="5">
        <f t="shared" si="2"/>
        <v>14000</v>
      </c>
    </row>
    <row r="42" spans="1:16" x14ac:dyDescent="0.4">
      <c r="A42" s="4">
        <v>42839</v>
      </c>
      <c r="B42" t="s">
        <v>141</v>
      </c>
      <c r="C42" t="str">
        <f>VLOOKUP(B42,店舗!$A$2:$B$7,2,FALSE)</f>
        <v>青山</v>
      </c>
      <c r="D42" t="s">
        <v>140</v>
      </c>
      <c r="E42" t="s">
        <v>180</v>
      </c>
      <c r="F42" t="str">
        <f>VLOOKUP(E42,シリーズ!$A$2:$B$6,2,FALSE)</f>
        <v>スタイリシュレザー</v>
      </c>
      <c r="G42" t="s">
        <v>186</v>
      </c>
      <c r="H42" t="str">
        <f>VLOOKUP(G42,商品カテゴリー!$A$2:$B$6,2,FALSE)</f>
        <v>ショルダーバッグ</v>
      </c>
      <c r="I42" t="s">
        <v>193</v>
      </c>
      <c r="J42" t="str">
        <f>VLOOKUP(I42,カラー!$A$2:$B$11,2,FALSE)</f>
        <v>ホワイト</v>
      </c>
      <c r="K42" s="5">
        <v>16800</v>
      </c>
      <c r="L42" s="5">
        <v>30400</v>
      </c>
      <c r="M42">
        <v>2</v>
      </c>
      <c r="N42" s="5">
        <f t="shared" si="0"/>
        <v>60800</v>
      </c>
      <c r="O42" s="5">
        <f t="shared" si="1"/>
        <v>33600</v>
      </c>
      <c r="P42" s="5">
        <f t="shared" si="2"/>
        <v>27200</v>
      </c>
    </row>
    <row r="43" spans="1:16" x14ac:dyDescent="0.4">
      <c r="A43" s="4">
        <v>42840</v>
      </c>
      <c r="B43" t="s">
        <v>141</v>
      </c>
      <c r="C43" t="str">
        <f>VLOOKUP(B43,店舗!$A$2:$B$7,2,FALSE)</f>
        <v>青山</v>
      </c>
      <c r="D43" t="s">
        <v>151</v>
      </c>
      <c r="E43" t="s">
        <v>180</v>
      </c>
      <c r="F43" t="str">
        <f>VLOOKUP(E43,シリーズ!$A$2:$B$6,2,FALSE)</f>
        <v>スタイリシュレザー</v>
      </c>
      <c r="G43" t="s">
        <v>187</v>
      </c>
      <c r="H43" t="str">
        <f>VLOOKUP(G43,商品カテゴリー!$A$2:$B$6,2,FALSE)</f>
        <v>ハンドバッグ</v>
      </c>
      <c r="I43" t="s">
        <v>198</v>
      </c>
      <c r="J43" t="str">
        <f>VLOOKUP(I43,カラー!$A$2:$B$11,2,FALSE)</f>
        <v>ブラック</v>
      </c>
      <c r="K43" s="5">
        <v>7560</v>
      </c>
      <c r="L43" s="5">
        <v>16800</v>
      </c>
      <c r="M43">
        <v>2</v>
      </c>
      <c r="N43" s="5">
        <f t="shared" si="0"/>
        <v>33600</v>
      </c>
      <c r="O43" s="5">
        <f t="shared" si="1"/>
        <v>15120</v>
      </c>
      <c r="P43" s="5">
        <f t="shared" si="2"/>
        <v>18480</v>
      </c>
    </row>
    <row r="44" spans="1:16" x14ac:dyDescent="0.4">
      <c r="A44" s="4">
        <v>42840</v>
      </c>
      <c r="B44" t="s">
        <v>149</v>
      </c>
      <c r="C44" t="str">
        <f>VLOOKUP(B44,店舗!$A$2:$B$7,2,FALSE)</f>
        <v>横浜</v>
      </c>
      <c r="D44" t="s">
        <v>145</v>
      </c>
      <c r="E44" t="s">
        <v>180</v>
      </c>
      <c r="F44" t="str">
        <f>VLOOKUP(E44,シリーズ!$A$2:$B$6,2,FALSE)</f>
        <v>スタイリシュレザー</v>
      </c>
      <c r="G44" t="s">
        <v>187</v>
      </c>
      <c r="H44" t="str">
        <f>VLOOKUP(G44,商品カテゴリー!$A$2:$B$6,2,FALSE)</f>
        <v>ハンドバッグ</v>
      </c>
      <c r="I44" t="s">
        <v>196</v>
      </c>
      <c r="J44" t="str">
        <f>VLOOKUP(I44,カラー!$A$2:$B$11,2,FALSE)</f>
        <v>ブラウン</v>
      </c>
      <c r="K44" s="5">
        <v>8010</v>
      </c>
      <c r="L44" s="5">
        <v>16800</v>
      </c>
      <c r="M44">
        <v>1</v>
      </c>
      <c r="N44" s="5">
        <f t="shared" si="0"/>
        <v>16800</v>
      </c>
      <c r="O44" s="5">
        <f t="shared" si="1"/>
        <v>8010</v>
      </c>
      <c r="P44" s="5">
        <f t="shared" si="2"/>
        <v>8790</v>
      </c>
    </row>
    <row r="45" spans="1:16" x14ac:dyDescent="0.4">
      <c r="A45" s="4">
        <v>42840</v>
      </c>
      <c r="B45" t="s">
        <v>144</v>
      </c>
      <c r="C45" t="str">
        <f>VLOOKUP(B45,店舗!$A$2:$B$7,2,FALSE)</f>
        <v>台場</v>
      </c>
      <c r="D45" t="s">
        <v>146</v>
      </c>
      <c r="E45" t="s">
        <v>180</v>
      </c>
      <c r="F45" t="str">
        <f>VLOOKUP(E45,シリーズ!$A$2:$B$6,2,FALSE)</f>
        <v>スタイリシュレザー</v>
      </c>
      <c r="G45" t="s">
        <v>185</v>
      </c>
      <c r="H45" t="str">
        <f>VLOOKUP(G45,商品カテゴリー!$A$2:$B$6,2,FALSE)</f>
        <v>パース</v>
      </c>
      <c r="I45" t="s">
        <v>195</v>
      </c>
      <c r="J45" t="str">
        <f>VLOOKUP(I45,カラー!$A$2:$B$11,2,FALSE)</f>
        <v>ベージュ</v>
      </c>
      <c r="K45" s="5">
        <v>6800</v>
      </c>
      <c r="L45" s="5">
        <v>13500</v>
      </c>
      <c r="M45">
        <v>2</v>
      </c>
      <c r="N45" s="5">
        <f t="shared" ref="N45:N106" si="3">L45*M45</f>
        <v>27000</v>
      </c>
      <c r="O45" s="5">
        <f t="shared" ref="O45:O106" si="4">K45*M45</f>
        <v>13600</v>
      </c>
      <c r="P45" s="5">
        <f t="shared" ref="P45:P106" si="5">N45-O45</f>
        <v>13400</v>
      </c>
    </row>
    <row r="46" spans="1:16" x14ac:dyDescent="0.4">
      <c r="A46" s="4">
        <v>42840</v>
      </c>
      <c r="B46" t="s">
        <v>150</v>
      </c>
      <c r="C46" t="str">
        <f>VLOOKUP(B46,店舗!$A$2:$B$7,2,FALSE)</f>
        <v>鎌倉</v>
      </c>
      <c r="D46" t="s">
        <v>169</v>
      </c>
      <c r="E46" t="s">
        <v>180</v>
      </c>
      <c r="F46" t="str">
        <f>VLOOKUP(E46,シリーズ!$A$2:$B$6,2,FALSE)</f>
        <v>スタイリシュレザー</v>
      </c>
      <c r="G46" t="s">
        <v>185</v>
      </c>
      <c r="H46" t="str">
        <f>VLOOKUP(G46,商品カテゴリー!$A$2:$B$6,2,FALSE)</f>
        <v>パース</v>
      </c>
      <c r="I46" t="s">
        <v>196</v>
      </c>
      <c r="J46" t="str">
        <f>VLOOKUP(I46,カラー!$A$2:$B$11,2,FALSE)</f>
        <v>ブラウン</v>
      </c>
      <c r="K46" s="5">
        <v>5830</v>
      </c>
      <c r="L46" s="5">
        <v>13500</v>
      </c>
      <c r="M46">
        <v>3</v>
      </c>
      <c r="N46" s="5">
        <f t="shared" si="3"/>
        <v>40500</v>
      </c>
      <c r="O46" s="5">
        <f t="shared" si="4"/>
        <v>17490</v>
      </c>
      <c r="P46" s="5">
        <f t="shared" si="5"/>
        <v>23010</v>
      </c>
    </row>
    <row r="47" spans="1:16" x14ac:dyDescent="0.4">
      <c r="A47" s="4">
        <v>42840</v>
      </c>
      <c r="B47" t="s">
        <v>139</v>
      </c>
      <c r="C47" t="str">
        <f>VLOOKUP(B47,店舗!$A$2:$B$7,2,FALSE)</f>
        <v>六本木</v>
      </c>
      <c r="D47" t="s">
        <v>167</v>
      </c>
      <c r="E47" t="s">
        <v>180</v>
      </c>
      <c r="F47" t="str">
        <f>VLOOKUP(E47,シリーズ!$A$2:$B$6,2,FALSE)</f>
        <v>スタイリシュレザー</v>
      </c>
      <c r="G47" t="s">
        <v>186</v>
      </c>
      <c r="H47" t="str">
        <f>VLOOKUP(G47,商品カテゴリー!$A$2:$B$6,2,FALSE)</f>
        <v>ショルダーバッグ</v>
      </c>
      <c r="I47" t="s">
        <v>195</v>
      </c>
      <c r="J47" t="str">
        <f>VLOOKUP(I47,カラー!$A$2:$B$11,2,FALSE)</f>
        <v>ベージュ</v>
      </c>
      <c r="K47" s="5">
        <v>17340</v>
      </c>
      <c r="L47" s="5">
        <v>30400</v>
      </c>
      <c r="M47">
        <v>1</v>
      </c>
      <c r="N47" s="5">
        <f t="shared" si="3"/>
        <v>30400</v>
      </c>
      <c r="O47" s="5">
        <f t="shared" si="4"/>
        <v>17340</v>
      </c>
      <c r="P47" s="5">
        <f t="shared" si="5"/>
        <v>13060</v>
      </c>
    </row>
    <row r="48" spans="1:16" x14ac:dyDescent="0.4">
      <c r="A48" s="4">
        <v>42840</v>
      </c>
      <c r="B48" t="s">
        <v>150</v>
      </c>
      <c r="C48" t="str">
        <f>VLOOKUP(B48,店舗!$A$2:$B$7,2,FALSE)</f>
        <v>鎌倉</v>
      </c>
      <c r="D48" t="s">
        <v>170</v>
      </c>
      <c r="E48" t="s">
        <v>180</v>
      </c>
      <c r="F48" t="str">
        <f>VLOOKUP(E48,シリーズ!$A$2:$B$6,2,FALSE)</f>
        <v>スタイリシュレザー</v>
      </c>
      <c r="G48" t="s">
        <v>186</v>
      </c>
      <c r="H48" t="str">
        <f>VLOOKUP(G48,商品カテゴリー!$A$2:$B$6,2,FALSE)</f>
        <v>ショルダーバッグ</v>
      </c>
      <c r="I48" t="s">
        <v>196</v>
      </c>
      <c r="J48" t="str">
        <f>VLOOKUP(I48,カラー!$A$2:$B$11,2,FALSE)</f>
        <v>ブラウン</v>
      </c>
      <c r="K48" s="5">
        <v>17024</v>
      </c>
      <c r="L48" s="5">
        <v>30400</v>
      </c>
      <c r="M48">
        <v>2</v>
      </c>
      <c r="N48" s="5">
        <f t="shared" si="3"/>
        <v>60800</v>
      </c>
      <c r="O48" s="5">
        <f t="shared" si="4"/>
        <v>34048</v>
      </c>
      <c r="P48" s="5">
        <f t="shared" si="5"/>
        <v>26752</v>
      </c>
    </row>
    <row r="49" spans="1:16" x14ac:dyDescent="0.4">
      <c r="A49" s="4">
        <v>42840</v>
      </c>
      <c r="B49" t="s">
        <v>139</v>
      </c>
      <c r="C49" t="str">
        <f>VLOOKUP(B49,店舗!$A$2:$B$7,2,FALSE)</f>
        <v>六本木</v>
      </c>
      <c r="D49" t="s">
        <v>168</v>
      </c>
      <c r="E49" t="s">
        <v>180</v>
      </c>
      <c r="F49" t="str">
        <f>VLOOKUP(E49,シリーズ!$A$2:$B$6,2,FALSE)</f>
        <v>スタイリシュレザー</v>
      </c>
      <c r="G49" t="s">
        <v>188</v>
      </c>
      <c r="H49" t="str">
        <f>VLOOKUP(G49,商品カテゴリー!$A$2:$B$6,2,FALSE)</f>
        <v>トラベルボストンバッグ</v>
      </c>
      <c r="I49" t="s">
        <v>195</v>
      </c>
      <c r="J49" t="str">
        <f>VLOOKUP(I49,カラー!$A$2:$B$11,2,FALSE)</f>
        <v>ベージュ</v>
      </c>
      <c r="K49" s="5">
        <v>20000</v>
      </c>
      <c r="L49" s="5">
        <v>43200</v>
      </c>
      <c r="M49">
        <v>1</v>
      </c>
      <c r="N49" s="5">
        <f t="shared" si="3"/>
        <v>43200</v>
      </c>
      <c r="O49" s="5">
        <f t="shared" si="4"/>
        <v>20000</v>
      </c>
      <c r="P49" s="5">
        <f t="shared" si="5"/>
        <v>23200</v>
      </c>
    </row>
    <row r="50" spans="1:16" x14ac:dyDescent="0.4">
      <c r="A50" s="4">
        <v>42840</v>
      </c>
      <c r="B50" t="s">
        <v>137</v>
      </c>
      <c r="C50" t="str">
        <f>VLOOKUP(B50,店舗!$A$2:$B$7,2,FALSE)</f>
        <v>銀座</v>
      </c>
      <c r="D50" t="s">
        <v>175</v>
      </c>
      <c r="E50" t="s">
        <v>180</v>
      </c>
      <c r="F50" t="str">
        <f>VLOOKUP(E50,シリーズ!$A$2:$B$6,2,FALSE)</f>
        <v>スタイリシュレザー</v>
      </c>
      <c r="G50" t="s">
        <v>188</v>
      </c>
      <c r="H50" t="str">
        <f>VLOOKUP(G50,商品カテゴリー!$A$2:$B$6,2,FALSE)</f>
        <v>トラベルボストンバッグ</v>
      </c>
      <c r="I50" t="s">
        <v>196</v>
      </c>
      <c r="J50" t="str">
        <f>VLOOKUP(I50,カラー!$A$2:$B$11,2,FALSE)</f>
        <v>ブラウン</v>
      </c>
      <c r="K50" s="5">
        <v>18500</v>
      </c>
      <c r="L50" s="5">
        <v>43200</v>
      </c>
      <c r="M50">
        <v>3</v>
      </c>
      <c r="N50" s="5">
        <f t="shared" si="3"/>
        <v>129600</v>
      </c>
      <c r="O50" s="5">
        <f t="shared" si="4"/>
        <v>55500</v>
      </c>
      <c r="P50" s="5">
        <f t="shared" si="5"/>
        <v>74100</v>
      </c>
    </row>
    <row r="51" spans="1:16" x14ac:dyDescent="0.4">
      <c r="A51" s="4">
        <v>42841</v>
      </c>
      <c r="B51" t="s">
        <v>141</v>
      </c>
      <c r="C51" t="str">
        <f>VLOOKUP(B51,店舗!$A$2:$B$7,2,FALSE)</f>
        <v>青山</v>
      </c>
      <c r="D51" t="s">
        <v>151</v>
      </c>
      <c r="E51" t="s">
        <v>180</v>
      </c>
      <c r="F51" t="str">
        <f>VLOOKUP(E51,シリーズ!$A$2:$B$6,2,FALSE)</f>
        <v>スタイリシュレザー</v>
      </c>
      <c r="G51" t="s">
        <v>187</v>
      </c>
      <c r="H51" t="str">
        <f>VLOOKUP(G51,商品カテゴリー!$A$2:$B$6,2,FALSE)</f>
        <v>ハンドバッグ</v>
      </c>
      <c r="I51" t="s">
        <v>198</v>
      </c>
      <c r="J51" t="str">
        <f>VLOOKUP(I51,カラー!$A$2:$B$11,2,FALSE)</f>
        <v>ブラック</v>
      </c>
      <c r="K51" s="5">
        <v>7810</v>
      </c>
      <c r="L51" s="5">
        <v>16800</v>
      </c>
      <c r="M51">
        <v>1</v>
      </c>
      <c r="N51" s="5">
        <f t="shared" si="3"/>
        <v>16800</v>
      </c>
      <c r="O51" s="5">
        <f t="shared" si="4"/>
        <v>7810</v>
      </c>
      <c r="P51" s="5">
        <f t="shared" si="5"/>
        <v>8990</v>
      </c>
    </row>
    <row r="52" spans="1:16" x14ac:dyDescent="0.4">
      <c r="A52" s="4">
        <v>42841</v>
      </c>
      <c r="B52" t="s">
        <v>137</v>
      </c>
      <c r="C52" t="str">
        <f>VLOOKUP(B52,店舗!$A$2:$B$7,2,FALSE)</f>
        <v>銀座</v>
      </c>
      <c r="D52" t="s">
        <v>172</v>
      </c>
      <c r="E52" t="s">
        <v>180</v>
      </c>
      <c r="F52" t="str">
        <f>VLOOKUP(E52,シリーズ!$A$2:$B$6,2,FALSE)</f>
        <v>スタイリシュレザー</v>
      </c>
      <c r="G52" t="s">
        <v>187</v>
      </c>
      <c r="H52" t="str">
        <f>VLOOKUP(G52,商品カテゴリー!$A$2:$B$6,2,FALSE)</f>
        <v>ハンドバッグ</v>
      </c>
      <c r="I52" t="s">
        <v>197</v>
      </c>
      <c r="J52" t="str">
        <f>VLOOKUP(I52,カラー!$A$2:$B$11,2,FALSE)</f>
        <v>レッド</v>
      </c>
      <c r="K52" s="5">
        <v>7630</v>
      </c>
      <c r="L52" s="5">
        <v>16800</v>
      </c>
      <c r="M52">
        <v>3</v>
      </c>
      <c r="N52" s="5">
        <f t="shared" si="3"/>
        <v>50400</v>
      </c>
      <c r="O52" s="5">
        <f t="shared" si="4"/>
        <v>22890</v>
      </c>
      <c r="P52" s="5">
        <f t="shared" si="5"/>
        <v>27510</v>
      </c>
    </row>
    <row r="53" spans="1:16" x14ac:dyDescent="0.4">
      <c r="A53" s="4">
        <v>42841</v>
      </c>
      <c r="B53" t="s">
        <v>141</v>
      </c>
      <c r="C53" t="str">
        <f>VLOOKUP(B53,店舗!$A$2:$B$7,2,FALSE)</f>
        <v>青山</v>
      </c>
      <c r="D53" t="s">
        <v>152</v>
      </c>
      <c r="E53" t="s">
        <v>180</v>
      </c>
      <c r="F53" t="str">
        <f>VLOOKUP(E53,シリーズ!$A$2:$B$6,2,FALSE)</f>
        <v>スタイリシュレザー</v>
      </c>
      <c r="G53" t="s">
        <v>185</v>
      </c>
      <c r="H53" t="str">
        <f>VLOOKUP(G53,商品カテゴリー!$A$2:$B$6,2,FALSE)</f>
        <v>パース</v>
      </c>
      <c r="I53" t="s">
        <v>198</v>
      </c>
      <c r="J53" t="str">
        <f>VLOOKUP(I53,カラー!$A$2:$B$11,2,FALSE)</f>
        <v>ブラック</v>
      </c>
      <c r="K53" s="5">
        <v>6340</v>
      </c>
      <c r="L53" s="5">
        <v>13500</v>
      </c>
      <c r="M53">
        <v>1</v>
      </c>
      <c r="N53" s="5">
        <f t="shared" si="3"/>
        <v>13500</v>
      </c>
      <c r="O53" s="5">
        <f t="shared" si="4"/>
        <v>6340</v>
      </c>
      <c r="P53" s="5">
        <f t="shared" si="5"/>
        <v>7160</v>
      </c>
    </row>
    <row r="54" spans="1:16" x14ac:dyDescent="0.4">
      <c r="A54" s="4">
        <v>42841</v>
      </c>
      <c r="B54" t="s">
        <v>139</v>
      </c>
      <c r="C54" t="str">
        <f>VLOOKUP(B54,店舗!$A$2:$B$7,2,FALSE)</f>
        <v>六本木</v>
      </c>
      <c r="D54" t="s">
        <v>173</v>
      </c>
      <c r="E54" t="s">
        <v>180</v>
      </c>
      <c r="F54" t="str">
        <f>VLOOKUP(E54,シリーズ!$A$2:$B$6,2,FALSE)</f>
        <v>スタイリシュレザー</v>
      </c>
      <c r="G54" t="s">
        <v>186</v>
      </c>
      <c r="H54" t="str">
        <f>VLOOKUP(G54,商品カテゴリー!$A$2:$B$6,2,FALSE)</f>
        <v>ショルダーバッグ</v>
      </c>
      <c r="I54" t="s">
        <v>198</v>
      </c>
      <c r="J54" t="str">
        <f>VLOOKUP(I54,カラー!$A$2:$B$11,2,FALSE)</f>
        <v>ブラック</v>
      </c>
      <c r="K54" s="5">
        <v>11000</v>
      </c>
      <c r="L54" s="5">
        <v>30400</v>
      </c>
      <c r="M54">
        <v>2</v>
      </c>
      <c r="N54" s="5">
        <f t="shared" si="3"/>
        <v>60800</v>
      </c>
      <c r="O54" s="5">
        <f t="shared" si="4"/>
        <v>22000</v>
      </c>
      <c r="P54" s="5">
        <f t="shared" si="5"/>
        <v>38800</v>
      </c>
    </row>
    <row r="55" spans="1:16" x14ac:dyDescent="0.4">
      <c r="A55" s="4">
        <v>42841</v>
      </c>
      <c r="B55" t="s">
        <v>149</v>
      </c>
      <c r="C55" t="str">
        <f>VLOOKUP(B55,店舗!$A$2:$B$7,2,FALSE)</f>
        <v>横浜</v>
      </c>
      <c r="D55" t="s">
        <v>148</v>
      </c>
      <c r="E55" t="s">
        <v>180</v>
      </c>
      <c r="F55" t="str">
        <f>VLOOKUP(E55,シリーズ!$A$2:$B$6,2,FALSE)</f>
        <v>スタイリシュレザー</v>
      </c>
      <c r="G55" t="s">
        <v>188</v>
      </c>
      <c r="H55" t="str">
        <f>VLOOKUP(G55,商品カテゴリー!$A$2:$B$6,2,FALSE)</f>
        <v>トラベルボストンバッグ</v>
      </c>
      <c r="I55" t="s">
        <v>198</v>
      </c>
      <c r="J55" t="str">
        <f>VLOOKUP(I55,カラー!$A$2:$B$11,2,FALSE)</f>
        <v>ブラック</v>
      </c>
      <c r="K55" s="5">
        <v>20500</v>
      </c>
      <c r="L55" s="5">
        <v>43200</v>
      </c>
      <c r="M55">
        <v>1</v>
      </c>
      <c r="N55" s="5">
        <f t="shared" si="3"/>
        <v>43200</v>
      </c>
      <c r="O55" s="5">
        <f t="shared" si="4"/>
        <v>20500</v>
      </c>
      <c r="P55" s="5">
        <f t="shared" si="5"/>
        <v>22700</v>
      </c>
    </row>
    <row r="56" spans="1:16" x14ac:dyDescent="0.4">
      <c r="A56" s="4">
        <v>42842</v>
      </c>
      <c r="B56" t="s">
        <v>137</v>
      </c>
      <c r="C56" t="str">
        <f>VLOOKUP(B56,店舗!$A$2:$B$7,2,FALSE)</f>
        <v>銀座</v>
      </c>
      <c r="D56" t="s">
        <v>171</v>
      </c>
      <c r="E56" t="s">
        <v>181</v>
      </c>
      <c r="F56" t="str">
        <f>VLOOKUP(E56,シリーズ!$A$2:$B$6,2,FALSE)</f>
        <v>デニムカジュアル</v>
      </c>
      <c r="G56" t="s">
        <v>189</v>
      </c>
      <c r="H56" t="str">
        <f>VLOOKUP(G56,商品カテゴリー!$A$2:$B$6,2,FALSE)</f>
        <v>キャリーカートバッグ</v>
      </c>
      <c r="I56" t="s">
        <v>194</v>
      </c>
      <c r="J56" t="str">
        <f>VLOOKUP(I56,カラー!$A$2:$B$11,2,FALSE)</f>
        <v>ネイビー</v>
      </c>
      <c r="K56" s="5">
        <v>13800</v>
      </c>
      <c r="L56" s="5">
        <v>38000</v>
      </c>
      <c r="M56">
        <v>1</v>
      </c>
      <c r="N56" s="5">
        <f t="shared" si="3"/>
        <v>38000</v>
      </c>
      <c r="O56" s="5">
        <f t="shared" si="4"/>
        <v>13800</v>
      </c>
      <c r="P56" s="5">
        <f t="shared" si="5"/>
        <v>24200</v>
      </c>
    </row>
    <row r="57" spans="1:16" x14ac:dyDescent="0.4">
      <c r="A57" s="4">
        <v>42842</v>
      </c>
      <c r="B57" t="s">
        <v>144</v>
      </c>
      <c r="C57" t="str">
        <f>VLOOKUP(B57,店舗!$A$2:$B$7,2,FALSE)</f>
        <v>台場</v>
      </c>
      <c r="D57" t="s">
        <v>147</v>
      </c>
      <c r="E57" t="s">
        <v>180</v>
      </c>
      <c r="F57" t="str">
        <f>VLOOKUP(E57,シリーズ!$A$2:$B$6,2,FALSE)</f>
        <v>スタイリシュレザー</v>
      </c>
      <c r="G57" t="s">
        <v>185</v>
      </c>
      <c r="H57" t="str">
        <f>VLOOKUP(G57,商品カテゴリー!$A$2:$B$6,2,FALSE)</f>
        <v>パース</v>
      </c>
      <c r="I57" t="s">
        <v>197</v>
      </c>
      <c r="J57" t="str">
        <f>VLOOKUP(I57,カラー!$A$2:$B$11,2,FALSE)</f>
        <v>レッド</v>
      </c>
      <c r="K57" s="5">
        <v>6400</v>
      </c>
      <c r="L57" s="5">
        <v>13500</v>
      </c>
      <c r="M57">
        <v>2</v>
      </c>
      <c r="N57" s="5">
        <f t="shared" si="3"/>
        <v>27000</v>
      </c>
      <c r="O57" s="5">
        <f t="shared" si="4"/>
        <v>12800</v>
      </c>
      <c r="P57" s="5">
        <f t="shared" si="5"/>
        <v>14200</v>
      </c>
    </row>
    <row r="58" spans="1:16" x14ac:dyDescent="0.4">
      <c r="A58" s="4">
        <v>42842</v>
      </c>
      <c r="B58" t="s">
        <v>137</v>
      </c>
      <c r="C58" t="str">
        <f>VLOOKUP(B58,店舗!$A$2:$B$7,2,FALSE)</f>
        <v>銀座</v>
      </c>
      <c r="D58" t="s">
        <v>153</v>
      </c>
      <c r="E58" t="s">
        <v>180</v>
      </c>
      <c r="F58" t="str">
        <f>VLOOKUP(E58,シリーズ!$A$2:$B$6,2,FALSE)</f>
        <v>スタイリシュレザー</v>
      </c>
      <c r="G58" t="s">
        <v>186</v>
      </c>
      <c r="H58" t="str">
        <f>VLOOKUP(G58,商品カテゴリー!$A$2:$B$6,2,FALSE)</f>
        <v>ショルダーバッグ</v>
      </c>
      <c r="I58" t="s">
        <v>197</v>
      </c>
      <c r="J58" t="str">
        <f>VLOOKUP(I58,カラー!$A$2:$B$11,2,FALSE)</f>
        <v>レッド</v>
      </c>
      <c r="K58" s="5">
        <v>17024</v>
      </c>
      <c r="L58" s="5">
        <v>30400</v>
      </c>
      <c r="M58">
        <v>1</v>
      </c>
      <c r="N58" s="5">
        <f t="shared" si="3"/>
        <v>30400</v>
      </c>
      <c r="O58" s="5">
        <f t="shared" si="4"/>
        <v>17024</v>
      </c>
      <c r="P58" s="5">
        <f t="shared" si="5"/>
        <v>13376</v>
      </c>
    </row>
    <row r="59" spans="1:16" x14ac:dyDescent="0.4">
      <c r="A59" s="4">
        <v>42842</v>
      </c>
      <c r="B59" t="s">
        <v>149</v>
      </c>
      <c r="C59" t="str">
        <f>VLOOKUP(B59,店舗!$A$2:$B$7,2,FALSE)</f>
        <v>横浜</v>
      </c>
      <c r="D59" t="s">
        <v>174</v>
      </c>
      <c r="E59" t="s">
        <v>180</v>
      </c>
      <c r="F59" t="str">
        <f>VLOOKUP(E59,シリーズ!$A$2:$B$6,2,FALSE)</f>
        <v>スタイリシュレザー</v>
      </c>
      <c r="G59" t="s">
        <v>188</v>
      </c>
      <c r="H59" t="str">
        <f>VLOOKUP(G59,商品カテゴリー!$A$2:$B$6,2,FALSE)</f>
        <v>トラベルボストンバッグ</v>
      </c>
      <c r="I59" t="s">
        <v>197</v>
      </c>
      <c r="J59" t="str">
        <f>VLOOKUP(I59,カラー!$A$2:$B$11,2,FALSE)</f>
        <v>レッド</v>
      </c>
      <c r="K59" s="5">
        <v>21000</v>
      </c>
      <c r="L59" s="5">
        <v>43200</v>
      </c>
      <c r="M59">
        <v>2</v>
      </c>
      <c r="N59" s="5">
        <f t="shared" si="3"/>
        <v>86400</v>
      </c>
      <c r="O59" s="5">
        <f t="shared" si="4"/>
        <v>42000</v>
      </c>
      <c r="P59" s="5">
        <f t="shared" si="5"/>
        <v>44400</v>
      </c>
    </row>
    <row r="60" spans="1:16" x14ac:dyDescent="0.4">
      <c r="A60" s="4">
        <v>42843</v>
      </c>
      <c r="B60" t="s">
        <v>144</v>
      </c>
      <c r="C60" t="str">
        <f>VLOOKUP(B60,店舗!$A$2:$B$7,2,FALSE)</f>
        <v>台場</v>
      </c>
      <c r="D60" t="s">
        <v>155</v>
      </c>
      <c r="E60" t="s">
        <v>181</v>
      </c>
      <c r="F60" t="str">
        <f>VLOOKUP(E60,シリーズ!$A$2:$B$6,2,FALSE)</f>
        <v>デニムカジュアル</v>
      </c>
      <c r="G60" t="s">
        <v>187</v>
      </c>
      <c r="H60" t="str">
        <f>VLOOKUP(G60,商品カテゴリー!$A$2:$B$6,2,FALSE)</f>
        <v>ハンドバッグ</v>
      </c>
      <c r="I60" t="s">
        <v>194</v>
      </c>
      <c r="J60" t="str">
        <f>VLOOKUP(I60,カラー!$A$2:$B$11,2,FALSE)</f>
        <v>ネイビー</v>
      </c>
      <c r="K60" s="5">
        <v>6810</v>
      </c>
      <c r="L60" s="5">
        <v>16800</v>
      </c>
      <c r="M60">
        <v>2</v>
      </c>
      <c r="N60" s="5">
        <f t="shared" si="3"/>
        <v>33600</v>
      </c>
      <c r="O60" s="5">
        <f t="shared" si="4"/>
        <v>13620</v>
      </c>
      <c r="P60" s="5">
        <f t="shared" si="5"/>
        <v>19980</v>
      </c>
    </row>
    <row r="61" spans="1:16" x14ac:dyDescent="0.4">
      <c r="A61" s="4">
        <v>42843</v>
      </c>
      <c r="B61" t="s">
        <v>137</v>
      </c>
      <c r="C61" t="str">
        <f>VLOOKUP(B61,店舗!$A$2:$B$7,2,FALSE)</f>
        <v>銀座</v>
      </c>
      <c r="D61" t="s">
        <v>142</v>
      </c>
      <c r="E61" t="s">
        <v>181</v>
      </c>
      <c r="F61" t="str">
        <f>VLOOKUP(E61,シリーズ!$A$2:$B$6,2,FALSE)</f>
        <v>デニムカジュアル</v>
      </c>
      <c r="G61" t="s">
        <v>186</v>
      </c>
      <c r="H61" t="str">
        <f>VLOOKUP(G61,商品カテゴリー!$A$2:$B$6,2,FALSE)</f>
        <v>ショルダーバッグ</v>
      </c>
      <c r="I61" t="s">
        <v>194</v>
      </c>
      <c r="J61" t="str">
        <f>VLOOKUP(I61,カラー!$A$2:$B$11,2,FALSE)</f>
        <v>ネイビー</v>
      </c>
      <c r="K61" s="5">
        <v>12420</v>
      </c>
      <c r="L61" s="5">
        <v>25000</v>
      </c>
      <c r="M61">
        <v>2</v>
      </c>
      <c r="N61" s="5">
        <f t="shared" si="3"/>
        <v>50000</v>
      </c>
      <c r="O61" s="5">
        <f t="shared" si="4"/>
        <v>24840</v>
      </c>
      <c r="P61" s="5">
        <f t="shared" si="5"/>
        <v>25160</v>
      </c>
    </row>
    <row r="62" spans="1:16" x14ac:dyDescent="0.4">
      <c r="A62" s="4">
        <v>42844</v>
      </c>
      <c r="B62" t="s">
        <v>141</v>
      </c>
      <c r="C62" t="str">
        <f>VLOOKUP(B62,店舗!$A$2:$B$7,2,FALSE)</f>
        <v>青山</v>
      </c>
      <c r="D62" t="s">
        <v>154</v>
      </c>
      <c r="E62" t="s">
        <v>181</v>
      </c>
      <c r="F62" t="str">
        <f>VLOOKUP(E62,シリーズ!$A$2:$B$6,2,FALSE)</f>
        <v>デニムカジュアル</v>
      </c>
      <c r="G62" t="s">
        <v>189</v>
      </c>
      <c r="H62" t="str">
        <f>VLOOKUP(G62,商品カテゴリー!$A$2:$B$6,2,FALSE)</f>
        <v>キャリーカートバッグ</v>
      </c>
      <c r="I62" t="s">
        <v>199</v>
      </c>
      <c r="J62" t="str">
        <f>VLOOKUP(I62,カラー!$A$2:$B$11,2,FALSE)</f>
        <v>ブルー</v>
      </c>
      <c r="K62" s="5">
        <v>14380</v>
      </c>
      <c r="L62" s="5">
        <v>38000</v>
      </c>
      <c r="M62">
        <v>2</v>
      </c>
      <c r="N62" s="5">
        <f t="shared" si="3"/>
        <v>76000</v>
      </c>
      <c r="O62" s="5">
        <f t="shared" si="4"/>
        <v>28760</v>
      </c>
      <c r="P62" s="5">
        <f t="shared" si="5"/>
        <v>47240</v>
      </c>
    </row>
    <row r="63" spans="1:16" x14ac:dyDescent="0.4">
      <c r="A63" s="4">
        <v>42844</v>
      </c>
      <c r="B63" t="s">
        <v>150</v>
      </c>
      <c r="C63" t="str">
        <f>VLOOKUP(B63,店舗!$A$2:$B$7,2,FALSE)</f>
        <v>鎌倉</v>
      </c>
      <c r="D63" t="s">
        <v>156</v>
      </c>
      <c r="E63" t="s">
        <v>181</v>
      </c>
      <c r="F63" t="str">
        <f>VLOOKUP(E63,シリーズ!$A$2:$B$6,2,FALSE)</f>
        <v>デニムカジュアル</v>
      </c>
      <c r="G63" t="s">
        <v>187</v>
      </c>
      <c r="H63" t="str">
        <f>VLOOKUP(G63,商品カテゴリー!$A$2:$B$6,2,FALSE)</f>
        <v>ハンドバッグ</v>
      </c>
      <c r="I63" t="s">
        <v>199</v>
      </c>
      <c r="J63" t="str">
        <f>VLOOKUP(I63,カラー!$A$2:$B$11,2,FALSE)</f>
        <v>ブルー</v>
      </c>
      <c r="K63" s="5">
        <v>6810</v>
      </c>
      <c r="L63" s="5">
        <v>16800</v>
      </c>
      <c r="M63">
        <v>3</v>
      </c>
      <c r="N63" s="5">
        <f t="shared" si="3"/>
        <v>50400</v>
      </c>
      <c r="O63" s="5">
        <f t="shared" si="4"/>
        <v>20430</v>
      </c>
      <c r="P63" s="5">
        <f t="shared" si="5"/>
        <v>29970</v>
      </c>
    </row>
    <row r="64" spans="1:16" x14ac:dyDescent="0.4">
      <c r="A64" s="4">
        <v>42845</v>
      </c>
      <c r="B64" t="s">
        <v>137</v>
      </c>
      <c r="C64" t="str">
        <f>VLOOKUP(B64,店舗!$A$2:$B$7,2,FALSE)</f>
        <v>銀座</v>
      </c>
      <c r="D64" t="s">
        <v>157</v>
      </c>
      <c r="E64" t="s">
        <v>181</v>
      </c>
      <c r="F64" t="str">
        <f>VLOOKUP(E64,シリーズ!$A$2:$B$6,2,FALSE)</f>
        <v>デニムカジュアル</v>
      </c>
      <c r="G64" t="s">
        <v>186</v>
      </c>
      <c r="H64" t="str">
        <f>VLOOKUP(G64,商品カテゴリー!$A$2:$B$6,2,FALSE)</f>
        <v>ショルダーバッグ</v>
      </c>
      <c r="I64" t="s">
        <v>199</v>
      </c>
      <c r="J64" t="str">
        <f>VLOOKUP(I64,カラー!$A$2:$B$11,2,FALSE)</f>
        <v>ブルー</v>
      </c>
      <c r="K64" s="5">
        <v>12700</v>
      </c>
      <c r="L64" s="5">
        <v>25000</v>
      </c>
      <c r="M64">
        <v>2</v>
      </c>
      <c r="N64" s="5">
        <f t="shared" si="3"/>
        <v>50000</v>
      </c>
      <c r="O64" s="5">
        <f t="shared" si="4"/>
        <v>25400</v>
      </c>
      <c r="P64" s="5">
        <f t="shared" si="5"/>
        <v>24600</v>
      </c>
    </row>
    <row r="65" spans="1:16" x14ac:dyDescent="0.4">
      <c r="A65" s="4">
        <v>42845</v>
      </c>
      <c r="B65" t="s">
        <v>137</v>
      </c>
      <c r="C65" t="str">
        <f>VLOOKUP(B65,店舗!$A$2:$B$7,2,FALSE)</f>
        <v>銀座</v>
      </c>
      <c r="D65" t="s">
        <v>158</v>
      </c>
      <c r="E65" t="s">
        <v>182</v>
      </c>
      <c r="F65" t="str">
        <f>VLOOKUP(E65,シリーズ!$A$2:$B$6,2,FALSE)</f>
        <v>プリティアニマル</v>
      </c>
      <c r="G65" t="s">
        <v>185</v>
      </c>
      <c r="H65" t="str">
        <f>VLOOKUP(G65,商品カテゴリー!$A$2:$B$6,2,FALSE)</f>
        <v>パース</v>
      </c>
      <c r="I65" t="s">
        <v>200</v>
      </c>
      <c r="J65" t="str">
        <f>VLOOKUP(I65,カラー!$A$2:$B$11,2,FALSE)</f>
        <v>アニマル</v>
      </c>
      <c r="K65" s="5">
        <v>6500</v>
      </c>
      <c r="L65" s="5">
        <v>13500</v>
      </c>
      <c r="M65">
        <v>1</v>
      </c>
      <c r="N65" s="5">
        <f t="shared" si="3"/>
        <v>13500</v>
      </c>
      <c r="O65" s="5">
        <f t="shared" si="4"/>
        <v>6500</v>
      </c>
      <c r="P65" s="5">
        <f t="shared" si="5"/>
        <v>7000</v>
      </c>
    </row>
    <row r="66" spans="1:16" x14ac:dyDescent="0.4">
      <c r="A66" s="4">
        <v>42845</v>
      </c>
      <c r="B66" t="s">
        <v>141</v>
      </c>
      <c r="C66" t="str">
        <f>VLOOKUP(B66,店舗!$A$2:$B$7,2,FALSE)</f>
        <v>青山</v>
      </c>
      <c r="D66" t="s">
        <v>159</v>
      </c>
      <c r="E66" t="s">
        <v>182</v>
      </c>
      <c r="F66" t="str">
        <f>VLOOKUP(E66,シリーズ!$A$2:$B$6,2,FALSE)</f>
        <v>プリティアニマル</v>
      </c>
      <c r="G66" t="s">
        <v>186</v>
      </c>
      <c r="H66" t="str">
        <f>VLOOKUP(G66,商品カテゴリー!$A$2:$B$6,2,FALSE)</f>
        <v>ショルダーバッグ</v>
      </c>
      <c r="I66" t="s">
        <v>200</v>
      </c>
      <c r="J66" t="str">
        <f>VLOOKUP(I66,カラー!$A$2:$B$11,2,FALSE)</f>
        <v>アニマル</v>
      </c>
      <c r="K66" s="5">
        <v>7200</v>
      </c>
      <c r="L66" s="5">
        <v>17500</v>
      </c>
      <c r="M66">
        <v>3</v>
      </c>
      <c r="N66" s="5">
        <f t="shared" si="3"/>
        <v>52500</v>
      </c>
      <c r="O66" s="5">
        <f t="shared" si="4"/>
        <v>21600</v>
      </c>
      <c r="P66" s="5">
        <f t="shared" si="5"/>
        <v>30900</v>
      </c>
    </row>
    <row r="67" spans="1:16" x14ac:dyDescent="0.4">
      <c r="A67" s="4">
        <v>42845</v>
      </c>
      <c r="B67" t="s">
        <v>144</v>
      </c>
      <c r="C67" t="str">
        <f>VLOOKUP(B67,店舗!$A$2:$B$7,2,FALSE)</f>
        <v>台場</v>
      </c>
      <c r="D67" t="s">
        <v>160</v>
      </c>
      <c r="E67" t="s">
        <v>183</v>
      </c>
      <c r="F67" t="str">
        <f>VLOOKUP(E67,シリーズ!$A$2:$B$6,2,FALSE)</f>
        <v>スタイリシュレザークール</v>
      </c>
      <c r="G67" t="s">
        <v>187</v>
      </c>
      <c r="H67" t="str">
        <f>VLOOKUP(G67,商品カテゴリー!$A$2:$B$6,2,FALSE)</f>
        <v>ハンドバッグ</v>
      </c>
      <c r="I67" t="s">
        <v>201</v>
      </c>
      <c r="J67" t="str">
        <f>VLOOKUP(I67,カラー!$A$2:$B$11,2,FALSE)</f>
        <v>シルバー</v>
      </c>
      <c r="K67" s="5">
        <v>9800</v>
      </c>
      <c r="L67" s="5">
        <v>16800</v>
      </c>
      <c r="M67">
        <v>3</v>
      </c>
      <c r="N67" s="5">
        <f t="shared" si="3"/>
        <v>50400</v>
      </c>
      <c r="O67" s="5">
        <f t="shared" si="4"/>
        <v>29400</v>
      </c>
      <c r="P67" s="5">
        <f t="shared" si="5"/>
        <v>21000</v>
      </c>
    </row>
    <row r="68" spans="1:16" x14ac:dyDescent="0.4">
      <c r="A68" s="4">
        <v>42845</v>
      </c>
      <c r="B68" t="s">
        <v>149</v>
      </c>
      <c r="C68" t="str">
        <f>VLOOKUP(B68,店舗!$A$2:$B$7,2,FALSE)</f>
        <v>横浜</v>
      </c>
      <c r="D68" t="s">
        <v>161</v>
      </c>
      <c r="E68" t="s">
        <v>183</v>
      </c>
      <c r="F68" t="str">
        <f>VLOOKUP(E68,シリーズ!$A$2:$B$6,2,FALSE)</f>
        <v>スタイリシュレザークール</v>
      </c>
      <c r="G68" t="s">
        <v>185</v>
      </c>
      <c r="H68" t="str">
        <f>VLOOKUP(G68,商品カテゴリー!$A$2:$B$6,2,FALSE)</f>
        <v>パース</v>
      </c>
      <c r="I68" t="s">
        <v>201</v>
      </c>
      <c r="J68" t="str">
        <f>VLOOKUP(I68,カラー!$A$2:$B$11,2,FALSE)</f>
        <v>シルバー</v>
      </c>
      <c r="K68" s="5">
        <v>9350</v>
      </c>
      <c r="L68" s="5">
        <v>15500</v>
      </c>
      <c r="M68">
        <v>3</v>
      </c>
      <c r="N68" s="5">
        <f t="shared" si="3"/>
        <v>46500</v>
      </c>
      <c r="O68" s="5">
        <f t="shared" si="4"/>
        <v>28050</v>
      </c>
      <c r="P68" s="5">
        <f t="shared" si="5"/>
        <v>18450</v>
      </c>
    </row>
    <row r="69" spans="1:16" x14ac:dyDescent="0.4">
      <c r="A69" s="4">
        <v>42845</v>
      </c>
      <c r="B69" t="s">
        <v>149</v>
      </c>
      <c r="C69" t="str">
        <f>VLOOKUP(B69,店舗!$A$2:$B$7,2,FALSE)</f>
        <v>横浜</v>
      </c>
      <c r="D69" t="s">
        <v>162</v>
      </c>
      <c r="E69" t="s">
        <v>183</v>
      </c>
      <c r="F69" t="str">
        <f>VLOOKUP(E69,シリーズ!$A$2:$B$6,2,FALSE)</f>
        <v>スタイリシュレザークール</v>
      </c>
      <c r="G69" t="s">
        <v>186</v>
      </c>
      <c r="H69" t="str">
        <f>VLOOKUP(G69,商品カテゴリー!$A$2:$B$6,2,FALSE)</f>
        <v>ショルダーバッグ</v>
      </c>
      <c r="I69" t="s">
        <v>201</v>
      </c>
      <c r="J69" t="str">
        <f>VLOOKUP(I69,カラー!$A$2:$B$11,2,FALSE)</f>
        <v>シルバー</v>
      </c>
      <c r="K69" s="5">
        <v>13000</v>
      </c>
      <c r="L69" s="5">
        <v>25500</v>
      </c>
      <c r="M69">
        <v>3</v>
      </c>
      <c r="N69" s="5">
        <f t="shared" si="3"/>
        <v>76500</v>
      </c>
      <c r="O69" s="5">
        <f t="shared" si="4"/>
        <v>39000</v>
      </c>
      <c r="P69" s="5">
        <f t="shared" si="5"/>
        <v>37500</v>
      </c>
    </row>
    <row r="70" spans="1:16" x14ac:dyDescent="0.4">
      <c r="A70" s="4">
        <v>42846</v>
      </c>
      <c r="B70" t="s">
        <v>149</v>
      </c>
      <c r="C70" t="str">
        <f>VLOOKUP(B70,店舗!$A$2:$B$7,2,FALSE)</f>
        <v>横浜</v>
      </c>
      <c r="D70" t="s">
        <v>165</v>
      </c>
      <c r="E70" t="s">
        <v>184</v>
      </c>
      <c r="F70" t="str">
        <f>VLOOKUP(E70,シリーズ!$A$2:$B$6,2,FALSE)</f>
        <v>プリティフラワー</v>
      </c>
      <c r="G70" t="s">
        <v>186</v>
      </c>
      <c r="H70" t="str">
        <f>VLOOKUP(G70,商品カテゴリー!$A$2:$B$6,2,FALSE)</f>
        <v>ショルダーバッグ</v>
      </c>
      <c r="I70" t="s">
        <v>202</v>
      </c>
      <c r="J70" t="str">
        <f>VLOOKUP(I70,カラー!$A$2:$B$11,2,FALSE)</f>
        <v>フラワー</v>
      </c>
      <c r="K70" s="5">
        <v>7500</v>
      </c>
      <c r="L70" s="5">
        <v>17500</v>
      </c>
      <c r="M70">
        <v>2</v>
      </c>
      <c r="N70" s="5">
        <f t="shared" si="3"/>
        <v>35000</v>
      </c>
      <c r="O70" s="5">
        <f t="shared" si="4"/>
        <v>15000</v>
      </c>
      <c r="P70" s="5">
        <f t="shared" si="5"/>
        <v>20000</v>
      </c>
    </row>
    <row r="71" spans="1:16" x14ac:dyDescent="0.4">
      <c r="A71" s="4">
        <v>42846</v>
      </c>
      <c r="B71" t="s">
        <v>149</v>
      </c>
      <c r="C71" t="str">
        <f>VLOOKUP(B71,店舗!$A$2:$B$7,2,FALSE)</f>
        <v>横浜</v>
      </c>
      <c r="D71" t="s">
        <v>151</v>
      </c>
      <c r="E71" t="s">
        <v>180</v>
      </c>
      <c r="F71" t="str">
        <f>VLOOKUP(E71,シリーズ!$A$2:$B$6,2,FALSE)</f>
        <v>スタイリシュレザー</v>
      </c>
      <c r="G71" t="s">
        <v>187</v>
      </c>
      <c r="H71" t="str">
        <f>VLOOKUP(G71,商品カテゴリー!$A$2:$B$6,2,FALSE)</f>
        <v>ハンドバッグ</v>
      </c>
      <c r="I71" t="s">
        <v>198</v>
      </c>
      <c r="J71" t="str">
        <f>VLOOKUP(I71,カラー!$A$2:$B$11,2,FALSE)</f>
        <v>ブラック</v>
      </c>
      <c r="K71" s="5">
        <v>7500</v>
      </c>
      <c r="L71" s="5">
        <v>16800</v>
      </c>
      <c r="M71">
        <v>1</v>
      </c>
      <c r="N71" s="5">
        <f t="shared" si="3"/>
        <v>16800</v>
      </c>
      <c r="O71" s="5">
        <f t="shared" si="4"/>
        <v>7500</v>
      </c>
      <c r="P71" s="5">
        <f t="shared" si="5"/>
        <v>9300</v>
      </c>
    </row>
    <row r="72" spans="1:16" x14ac:dyDescent="0.4">
      <c r="A72" s="4">
        <v>42846</v>
      </c>
      <c r="B72" t="s">
        <v>150</v>
      </c>
      <c r="C72" t="str">
        <f>VLOOKUP(B72,店舗!$A$2:$B$7,2,FALSE)</f>
        <v>鎌倉</v>
      </c>
      <c r="D72" t="s">
        <v>138</v>
      </c>
      <c r="E72" t="s">
        <v>180</v>
      </c>
      <c r="F72" t="str">
        <f>VLOOKUP(E72,シリーズ!$A$2:$B$6,2,FALSE)</f>
        <v>スタイリシュレザー</v>
      </c>
      <c r="G72" t="s">
        <v>185</v>
      </c>
      <c r="H72" t="str">
        <f>VLOOKUP(G72,商品カテゴリー!$A$2:$B$6,2,FALSE)</f>
        <v>パース</v>
      </c>
      <c r="I72" t="s">
        <v>193</v>
      </c>
      <c r="J72" t="str">
        <f>VLOOKUP(I72,カラー!$A$2:$B$11,2,FALSE)</f>
        <v>ホワイト</v>
      </c>
      <c r="K72" s="5">
        <v>6340</v>
      </c>
      <c r="L72" s="5">
        <v>13500</v>
      </c>
      <c r="M72">
        <v>2</v>
      </c>
      <c r="N72" s="5">
        <f t="shared" si="3"/>
        <v>27000</v>
      </c>
      <c r="O72" s="5">
        <f t="shared" si="4"/>
        <v>12680</v>
      </c>
      <c r="P72" s="5">
        <f t="shared" si="5"/>
        <v>14320</v>
      </c>
    </row>
    <row r="73" spans="1:16" x14ac:dyDescent="0.4">
      <c r="A73" s="4">
        <v>42847</v>
      </c>
      <c r="B73" t="s">
        <v>137</v>
      </c>
      <c r="C73" t="str">
        <f>VLOOKUP(B73,店舗!$A$2:$B$7,2,FALSE)</f>
        <v>銀座</v>
      </c>
      <c r="D73" t="s">
        <v>143</v>
      </c>
      <c r="E73" t="s">
        <v>180</v>
      </c>
      <c r="F73" t="str">
        <f>VLOOKUP(E73,シリーズ!$A$2:$B$6,2,FALSE)</f>
        <v>スタイリシュレザー</v>
      </c>
      <c r="G73" t="s">
        <v>187</v>
      </c>
      <c r="H73" t="str">
        <f>VLOOKUP(G73,商品カテゴリー!$A$2:$B$6,2,FALSE)</f>
        <v>ハンドバッグ</v>
      </c>
      <c r="I73" t="s">
        <v>195</v>
      </c>
      <c r="J73" t="str">
        <f>VLOOKUP(I73,カラー!$A$2:$B$11,2,FALSE)</f>
        <v>ベージュ</v>
      </c>
      <c r="K73" s="5">
        <v>8120</v>
      </c>
      <c r="L73" s="5">
        <v>16800</v>
      </c>
      <c r="M73">
        <v>2</v>
      </c>
      <c r="N73" s="5">
        <f t="shared" si="3"/>
        <v>33600</v>
      </c>
      <c r="O73" s="5">
        <f t="shared" si="4"/>
        <v>16240</v>
      </c>
      <c r="P73" s="5">
        <f t="shared" si="5"/>
        <v>17360</v>
      </c>
    </row>
    <row r="74" spans="1:16" x14ac:dyDescent="0.4">
      <c r="A74" s="4">
        <v>42847</v>
      </c>
      <c r="B74" t="s">
        <v>141</v>
      </c>
      <c r="C74" t="str">
        <f>VLOOKUP(B74,店舗!$A$2:$B$7,2,FALSE)</f>
        <v>青山</v>
      </c>
      <c r="D74" t="s">
        <v>146</v>
      </c>
      <c r="E74" t="s">
        <v>180</v>
      </c>
      <c r="F74" t="str">
        <f>VLOOKUP(E74,シリーズ!$A$2:$B$6,2,FALSE)</f>
        <v>スタイリシュレザー</v>
      </c>
      <c r="G74" t="s">
        <v>185</v>
      </c>
      <c r="H74" t="str">
        <f>VLOOKUP(G74,商品カテゴリー!$A$2:$B$6,2,FALSE)</f>
        <v>パース</v>
      </c>
      <c r="I74" t="s">
        <v>195</v>
      </c>
      <c r="J74" t="str">
        <f>VLOOKUP(I74,カラー!$A$2:$B$11,2,FALSE)</f>
        <v>ベージュ</v>
      </c>
      <c r="K74" s="5">
        <v>5800</v>
      </c>
      <c r="L74" s="5">
        <v>13500</v>
      </c>
      <c r="M74">
        <v>1</v>
      </c>
      <c r="N74" s="5">
        <f t="shared" si="3"/>
        <v>13500</v>
      </c>
      <c r="O74" s="5">
        <f t="shared" si="4"/>
        <v>5800</v>
      </c>
      <c r="P74" s="5">
        <f t="shared" si="5"/>
        <v>7700</v>
      </c>
    </row>
    <row r="75" spans="1:16" x14ac:dyDescent="0.4">
      <c r="A75" s="4">
        <v>42847</v>
      </c>
      <c r="B75" t="s">
        <v>144</v>
      </c>
      <c r="C75" t="str">
        <f>VLOOKUP(B75,店舗!$A$2:$B$7,2,FALSE)</f>
        <v>台場</v>
      </c>
      <c r="D75" t="s">
        <v>140</v>
      </c>
      <c r="E75" t="s">
        <v>180</v>
      </c>
      <c r="F75" t="str">
        <f>VLOOKUP(E75,シリーズ!$A$2:$B$6,2,FALSE)</f>
        <v>スタイリシュレザー</v>
      </c>
      <c r="G75" t="s">
        <v>186</v>
      </c>
      <c r="H75" t="str">
        <f>VLOOKUP(G75,商品カテゴリー!$A$2:$B$6,2,FALSE)</f>
        <v>ショルダーバッグ</v>
      </c>
      <c r="I75" t="s">
        <v>193</v>
      </c>
      <c r="J75" t="str">
        <f>VLOOKUP(I75,カラー!$A$2:$B$11,2,FALSE)</f>
        <v>ホワイト</v>
      </c>
      <c r="K75" s="5">
        <v>17200</v>
      </c>
      <c r="L75" s="5">
        <v>30400</v>
      </c>
      <c r="M75">
        <v>2</v>
      </c>
      <c r="N75" s="5">
        <f t="shared" si="3"/>
        <v>60800</v>
      </c>
      <c r="O75" s="5">
        <f t="shared" si="4"/>
        <v>34400</v>
      </c>
      <c r="P75" s="5">
        <f t="shared" si="5"/>
        <v>26400</v>
      </c>
    </row>
    <row r="76" spans="1:16" x14ac:dyDescent="0.4">
      <c r="A76" s="4">
        <v>42848</v>
      </c>
      <c r="B76" t="s">
        <v>137</v>
      </c>
      <c r="C76" t="str">
        <f>VLOOKUP(B76,店舗!$A$2:$B$7,2,FALSE)</f>
        <v>銀座</v>
      </c>
      <c r="D76" t="s">
        <v>151</v>
      </c>
      <c r="E76" t="s">
        <v>180</v>
      </c>
      <c r="F76" t="str">
        <f>VLOOKUP(E76,シリーズ!$A$2:$B$6,2,FALSE)</f>
        <v>スタイリシュレザー</v>
      </c>
      <c r="G76" t="s">
        <v>187</v>
      </c>
      <c r="H76" t="str">
        <f>VLOOKUP(G76,商品カテゴリー!$A$2:$B$6,2,FALSE)</f>
        <v>ハンドバッグ</v>
      </c>
      <c r="I76" t="s">
        <v>198</v>
      </c>
      <c r="J76" t="str">
        <f>VLOOKUP(I76,カラー!$A$2:$B$11,2,FALSE)</f>
        <v>ブラック</v>
      </c>
      <c r="K76" s="5">
        <v>7630</v>
      </c>
      <c r="L76" s="5">
        <v>16800</v>
      </c>
      <c r="M76">
        <v>3</v>
      </c>
      <c r="N76" s="5">
        <f t="shared" si="3"/>
        <v>50400</v>
      </c>
      <c r="O76" s="5">
        <f t="shared" si="4"/>
        <v>22890</v>
      </c>
      <c r="P76" s="5">
        <f t="shared" si="5"/>
        <v>27510</v>
      </c>
    </row>
    <row r="77" spans="1:16" x14ac:dyDescent="0.4">
      <c r="A77" s="4">
        <v>42848</v>
      </c>
      <c r="B77" t="s">
        <v>150</v>
      </c>
      <c r="C77" t="str">
        <f>VLOOKUP(B77,店舗!$A$2:$B$7,2,FALSE)</f>
        <v>鎌倉</v>
      </c>
      <c r="D77" t="s">
        <v>169</v>
      </c>
      <c r="E77" t="s">
        <v>180</v>
      </c>
      <c r="F77" t="str">
        <f>VLOOKUP(E77,シリーズ!$A$2:$B$6,2,FALSE)</f>
        <v>スタイリシュレザー</v>
      </c>
      <c r="G77" t="s">
        <v>185</v>
      </c>
      <c r="H77" t="str">
        <f>VLOOKUP(G77,商品カテゴリー!$A$2:$B$6,2,FALSE)</f>
        <v>パース</v>
      </c>
      <c r="I77" t="s">
        <v>196</v>
      </c>
      <c r="J77" t="str">
        <f>VLOOKUP(I77,カラー!$A$2:$B$11,2,FALSE)</f>
        <v>ブラウン</v>
      </c>
      <c r="K77" s="5">
        <v>6500</v>
      </c>
      <c r="L77" s="5">
        <v>13500</v>
      </c>
      <c r="M77">
        <v>1</v>
      </c>
      <c r="N77" s="5">
        <f t="shared" si="3"/>
        <v>13500</v>
      </c>
      <c r="O77" s="5">
        <f t="shared" si="4"/>
        <v>6500</v>
      </c>
      <c r="P77" s="5">
        <f t="shared" si="5"/>
        <v>7000</v>
      </c>
    </row>
    <row r="78" spans="1:16" x14ac:dyDescent="0.4">
      <c r="A78" s="4">
        <v>42848</v>
      </c>
      <c r="B78" t="s">
        <v>137</v>
      </c>
      <c r="C78" t="str">
        <f>VLOOKUP(B78,店舗!$A$2:$B$7,2,FALSE)</f>
        <v>銀座</v>
      </c>
      <c r="D78" t="s">
        <v>167</v>
      </c>
      <c r="E78" t="s">
        <v>180</v>
      </c>
      <c r="F78" t="str">
        <f>VLOOKUP(E78,シリーズ!$A$2:$B$6,2,FALSE)</f>
        <v>スタイリシュレザー</v>
      </c>
      <c r="G78" t="s">
        <v>186</v>
      </c>
      <c r="H78" t="str">
        <f>VLOOKUP(G78,商品カテゴリー!$A$2:$B$6,2,FALSE)</f>
        <v>ショルダーバッグ</v>
      </c>
      <c r="I78" t="s">
        <v>195</v>
      </c>
      <c r="J78" t="str">
        <f>VLOOKUP(I78,カラー!$A$2:$B$11,2,FALSE)</f>
        <v>ベージュ</v>
      </c>
      <c r="K78" s="5">
        <v>17024</v>
      </c>
      <c r="L78" s="5">
        <v>30400</v>
      </c>
      <c r="M78">
        <v>3</v>
      </c>
      <c r="N78" s="5">
        <f t="shared" si="3"/>
        <v>91200</v>
      </c>
      <c r="O78" s="5">
        <f t="shared" si="4"/>
        <v>51072</v>
      </c>
      <c r="P78" s="5">
        <f t="shared" si="5"/>
        <v>40128</v>
      </c>
    </row>
    <row r="79" spans="1:16" x14ac:dyDescent="0.4">
      <c r="A79" s="4">
        <v>42849</v>
      </c>
      <c r="B79" t="s">
        <v>137</v>
      </c>
      <c r="C79" t="str">
        <f>VLOOKUP(B79,店舗!$A$2:$B$7,2,FALSE)</f>
        <v>銀座</v>
      </c>
      <c r="D79" t="s">
        <v>151</v>
      </c>
      <c r="E79" t="s">
        <v>180</v>
      </c>
      <c r="F79" t="str">
        <f>VLOOKUP(E79,シリーズ!$A$2:$B$6,2,FALSE)</f>
        <v>スタイリシュレザー</v>
      </c>
      <c r="G79" t="s">
        <v>187</v>
      </c>
      <c r="H79" t="str">
        <f>VLOOKUP(G79,商品カテゴリー!$A$2:$B$6,2,FALSE)</f>
        <v>ハンドバッグ</v>
      </c>
      <c r="I79" t="s">
        <v>198</v>
      </c>
      <c r="J79" t="str">
        <f>VLOOKUP(I79,カラー!$A$2:$B$11,2,FALSE)</f>
        <v>ブラック</v>
      </c>
      <c r="K79" s="5">
        <v>8010</v>
      </c>
      <c r="L79" s="5">
        <v>16800</v>
      </c>
      <c r="M79">
        <v>1</v>
      </c>
      <c r="N79" s="5">
        <f t="shared" si="3"/>
        <v>16800</v>
      </c>
      <c r="O79" s="5">
        <f t="shared" si="4"/>
        <v>8010</v>
      </c>
      <c r="P79" s="5">
        <f t="shared" si="5"/>
        <v>8790</v>
      </c>
    </row>
    <row r="80" spans="1:16" x14ac:dyDescent="0.4">
      <c r="A80" s="4">
        <v>42849</v>
      </c>
      <c r="B80" t="s">
        <v>137</v>
      </c>
      <c r="C80" t="str">
        <f>VLOOKUP(B80,店舗!$A$2:$B$7,2,FALSE)</f>
        <v>銀座</v>
      </c>
      <c r="D80" t="s">
        <v>152</v>
      </c>
      <c r="E80" t="s">
        <v>180</v>
      </c>
      <c r="F80" t="str">
        <f>VLOOKUP(E80,シリーズ!$A$2:$B$6,2,FALSE)</f>
        <v>スタイリシュレザー</v>
      </c>
      <c r="G80" t="s">
        <v>185</v>
      </c>
      <c r="H80" t="str">
        <f>VLOOKUP(G80,商品カテゴリー!$A$2:$B$6,2,FALSE)</f>
        <v>パース</v>
      </c>
      <c r="I80" t="s">
        <v>198</v>
      </c>
      <c r="J80" t="str">
        <f>VLOOKUP(I80,カラー!$A$2:$B$11,2,FALSE)</f>
        <v>ブラック</v>
      </c>
      <c r="K80" s="5">
        <v>6400</v>
      </c>
      <c r="L80" s="5">
        <v>13500</v>
      </c>
      <c r="M80">
        <v>3</v>
      </c>
      <c r="N80" s="5">
        <f t="shared" si="3"/>
        <v>40500</v>
      </c>
      <c r="O80" s="5">
        <f t="shared" si="4"/>
        <v>19200</v>
      </c>
      <c r="P80" s="5">
        <f t="shared" si="5"/>
        <v>21300</v>
      </c>
    </row>
    <row r="81" spans="1:16" x14ac:dyDescent="0.4">
      <c r="A81" s="4">
        <v>42849</v>
      </c>
      <c r="B81" t="s">
        <v>137</v>
      </c>
      <c r="C81" t="str">
        <f>VLOOKUP(B81,店舗!$A$2:$B$7,2,FALSE)</f>
        <v>銀座</v>
      </c>
      <c r="D81" t="s">
        <v>173</v>
      </c>
      <c r="E81" t="s">
        <v>180</v>
      </c>
      <c r="F81" t="str">
        <f>VLOOKUP(E81,シリーズ!$A$2:$B$6,2,FALSE)</f>
        <v>スタイリシュレザー</v>
      </c>
      <c r="G81" t="s">
        <v>186</v>
      </c>
      <c r="H81" t="str">
        <f>VLOOKUP(G81,商品カテゴリー!$A$2:$B$6,2,FALSE)</f>
        <v>ショルダーバッグ</v>
      </c>
      <c r="I81" t="s">
        <v>198</v>
      </c>
      <c r="J81" t="str">
        <f>VLOOKUP(I81,カラー!$A$2:$B$11,2,FALSE)</f>
        <v>ブラック</v>
      </c>
      <c r="K81" s="5">
        <v>10500</v>
      </c>
      <c r="L81" s="5">
        <v>30400</v>
      </c>
      <c r="M81">
        <v>2</v>
      </c>
      <c r="N81" s="5">
        <f t="shared" si="3"/>
        <v>60800</v>
      </c>
      <c r="O81" s="5">
        <f t="shared" si="4"/>
        <v>21000</v>
      </c>
      <c r="P81" s="5">
        <f t="shared" si="5"/>
        <v>39800</v>
      </c>
    </row>
    <row r="82" spans="1:16" x14ac:dyDescent="0.4">
      <c r="A82" s="4">
        <v>42849</v>
      </c>
      <c r="B82" t="s">
        <v>144</v>
      </c>
      <c r="C82" t="str">
        <f>VLOOKUP(B82,店舗!$A$2:$B$7,2,FALSE)</f>
        <v>台場</v>
      </c>
      <c r="D82" t="s">
        <v>148</v>
      </c>
      <c r="E82" t="s">
        <v>180</v>
      </c>
      <c r="F82" t="str">
        <f>VLOOKUP(E82,シリーズ!$A$2:$B$6,2,FALSE)</f>
        <v>スタイリシュレザー</v>
      </c>
      <c r="G82" t="s">
        <v>188</v>
      </c>
      <c r="H82" t="str">
        <f>VLOOKUP(G82,商品カテゴリー!$A$2:$B$6,2,FALSE)</f>
        <v>トラベルボストンバッグ</v>
      </c>
      <c r="I82" t="s">
        <v>198</v>
      </c>
      <c r="J82" t="str">
        <f>VLOOKUP(I82,カラー!$A$2:$B$11,2,FALSE)</f>
        <v>ブラック</v>
      </c>
      <c r="K82" s="5">
        <v>20500</v>
      </c>
      <c r="L82" s="5">
        <v>43200</v>
      </c>
      <c r="M82">
        <v>1</v>
      </c>
      <c r="N82" s="5">
        <f t="shared" si="3"/>
        <v>43200</v>
      </c>
      <c r="O82" s="5">
        <f t="shared" si="4"/>
        <v>20500</v>
      </c>
      <c r="P82" s="5">
        <f t="shared" si="5"/>
        <v>22700</v>
      </c>
    </row>
    <row r="83" spans="1:16" x14ac:dyDescent="0.4">
      <c r="A83" s="4">
        <v>42849</v>
      </c>
      <c r="B83" t="s">
        <v>137</v>
      </c>
      <c r="C83" t="str">
        <f>VLOOKUP(B83,店舗!$A$2:$B$7,2,FALSE)</f>
        <v>銀座</v>
      </c>
      <c r="D83" t="s">
        <v>175</v>
      </c>
      <c r="E83" t="s">
        <v>180</v>
      </c>
      <c r="F83" t="str">
        <f>VLOOKUP(E83,シリーズ!$A$2:$B$6,2,FALSE)</f>
        <v>スタイリシュレザー</v>
      </c>
      <c r="G83" t="s">
        <v>188</v>
      </c>
      <c r="H83" t="str">
        <f>VLOOKUP(G83,商品カテゴリー!$A$2:$B$6,2,FALSE)</f>
        <v>トラベルボストンバッグ</v>
      </c>
      <c r="I83" t="s">
        <v>196</v>
      </c>
      <c r="J83" t="str">
        <f>VLOOKUP(I83,カラー!$A$2:$B$11,2,FALSE)</f>
        <v>ブラウン</v>
      </c>
      <c r="K83" s="5">
        <v>20000</v>
      </c>
      <c r="L83" s="5">
        <v>43200</v>
      </c>
      <c r="M83">
        <v>3</v>
      </c>
      <c r="N83" s="5">
        <f t="shared" si="3"/>
        <v>129600</v>
      </c>
      <c r="O83" s="5">
        <f t="shared" si="4"/>
        <v>60000</v>
      </c>
      <c r="P83" s="5">
        <f t="shared" si="5"/>
        <v>69600</v>
      </c>
    </row>
    <row r="84" spans="1:16" x14ac:dyDescent="0.4">
      <c r="A84" s="4">
        <v>42850</v>
      </c>
      <c r="B84" t="s">
        <v>141</v>
      </c>
      <c r="C84" t="str">
        <f>VLOOKUP(B84,店舗!$A$2:$B$7,2,FALSE)</f>
        <v>青山</v>
      </c>
      <c r="D84" t="s">
        <v>151</v>
      </c>
      <c r="E84" t="s">
        <v>180</v>
      </c>
      <c r="F84" t="str">
        <f>VLOOKUP(E84,シリーズ!$A$2:$B$6,2,FALSE)</f>
        <v>スタイリシュレザー</v>
      </c>
      <c r="G84" t="s">
        <v>187</v>
      </c>
      <c r="H84" t="str">
        <f>VLOOKUP(G84,商品カテゴリー!$A$2:$B$6,2,FALSE)</f>
        <v>ハンドバッグ</v>
      </c>
      <c r="I84" t="s">
        <v>198</v>
      </c>
      <c r="J84" t="str">
        <f>VLOOKUP(I84,カラー!$A$2:$B$11,2,FALSE)</f>
        <v>ブラック</v>
      </c>
      <c r="K84" s="5">
        <v>7500</v>
      </c>
      <c r="L84" s="5">
        <v>16800</v>
      </c>
      <c r="M84">
        <v>2</v>
      </c>
      <c r="N84" s="5">
        <f t="shared" si="3"/>
        <v>33600</v>
      </c>
      <c r="O84" s="5">
        <f t="shared" si="4"/>
        <v>15000</v>
      </c>
      <c r="P84" s="5">
        <f t="shared" si="5"/>
        <v>18600</v>
      </c>
    </row>
    <row r="85" spans="1:16" x14ac:dyDescent="0.4">
      <c r="A85" s="4">
        <v>42851</v>
      </c>
      <c r="B85" t="s">
        <v>141</v>
      </c>
      <c r="C85" t="str">
        <f>VLOOKUP(B85,店舗!$A$2:$B$7,2,FALSE)</f>
        <v>青山</v>
      </c>
      <c r="D85" t="s">
        <v>147</v>
      </c>
      <c r="E85" t="s">
        <v>180</v>
      </c>
      <c r="F85" t="str">
        <f>VLOOKUP(E85,シリーズ!$A$2:$B$6,2,FALSE)</f>
        <v>スタイリシュレザー</v>
      </c>
      <c r="G85" t="s">
        <v>185</v>
      </c>
      <c r="H85" t="str">
        <f>VLOOKUP(G85,商品カテゴリー!$A$2:$B$6,2,FALSE)</f>
        <v>パース</v>
      </c>
      <c r="I85" t="s">
        <v>197</v>
      </c>
      <c r="J85" t="str">
        <f>VLOOKUP(I85,カラー!$A$2:$B$11,2,FALSE)</f>
        <v>レッド</v>
      </c>
      <c r="K85" s="5">
        <v>6500</v>
      </c>
      <c r="L85" s="5">
        <v>13500</v>
      </c>
      <c r="M85">
        <v>3</v>
      </c>
      <c r="N85" s="5">
        <f t="shared" si="3"/>
        <v>40500</v>
      </c>
      <c r="O85" s="5">
        <f t="shared" si="4"/>
        <v>19500</v>
      </c>
      <c r="P85" s="5">
        <f t="shared" si="5"/>
        <v>21000</v>
      </c>
    </row>
    <row r="86" spans="1:16" x14ac:dyDescent="0.4">
      <c r="A86" s="4">
        <v>42851</v>
      </c>
      <c r="B86" t="s">
        <v>149</v>
      </c>
      <c r="C86" t="str">
        <f>VLOOKUP(B86,店舗!$A$2:$B$7,2,FALSE)</f>
        <v>横浜</v>
      </c>
      <c r="D86" t="s">
        <v>153</v>
      </c>
      <c r="E86" t="s">
        <v>180</v>
      </c>
      <c r="F86" t="str">
        <f>VLOOKUP(E86,シリーズ!$A$2:$B$6,2,FALSE)</f>
        <v>スタイリシュレザー</v>
      </c>
      <c r="G86" t="s">
        <v>186</v>
      </c>
      <c r="H86" t="str">
        <f>VLOOKUP(G86,商品カテゴリー!$A$2:$B$6,2,FALSE)</f>
        <v>ショルダーバッグ</v>
      </c>
      <c r="I86" t="s">
        <v>197</v>
      </c>
      <c r="J86" t="str">
        <f>VLOOKUP(I86,カラー!$A$2:$B$11,2,FALSE)</f>
        <v>レッド</v>
      </c>
      <c r="K86" s="5">
        <v>16800</v>
      </c>
      <c r="L86" s="5">
        <v>30400</v>
      </c>
      <c r="M86">
        <v>2</v>
      </c>
      <c r="N86" s="5">
        <f t="shared" si="3"/>
        <v>60800</v>
      </c>
      <c r="O86" s="5">
        <f t="shared" si="4"/>
        <v>33600</v>
      </c>
      <c r="P86" s="5">
        <f t="shared" si="5"/>
        <v>27200</v>
      </c>
    </row>
    <row r="87" spans="1:16" x14ac:dyDescent="0.4">
      <c r="A87" s="4">
        <v>42851</v>
      </c>
      <c r="B87" t="s">
        <v>137</v>
      </c>
      <c r="C87" t="str">
        <f>VLOOKUP(B87,店舗!$A$2:$B$7,2,FALSE)</f>
        <v>銀座</v>
      </c>
      <c r="D87" t="s">
        <v>148</v>
      </c>
      <c r="E87" t="s">
        <v>180</v>
      </c>
      <c r="F87" t="str">
        <f>VLOOKUP(E87,シリーズ!$A$2:$B$6,2,FALSE)</f>
        <v>スタイリシュレザー</v>
      </c>
      <c r="G87" t="s">
        <v>188</v>
      </c>
      <c r="H87" t="str">
        <f>VLOOKUP(G87,商品カテゴリー!$A$2:$B$6,2,FALSE)</f>
        <v>トラベルボストンバッグ</v>
      </c>
      <c r="I87" t="s">
        <v>198</v>
      </c>
      <c r="J87" t="str">
        <f>VLOOKUP(I87,カラー!$A$2:$B$11,2,FALSE)</f>
        <v>ブラック</v>
      </c>
      <c r="K87" s="5">
        <v>20500</v>
      </c>
      <c r="L87" s="5">
        <v>43200</v>
      </c>
      <c r="M87">
        <v>3</v>
      </c>
      <c r="N87" s="5">
        <f t="shared" si="3"/>
        <v>129600</v>
      </c>
      <c r="O87" s="5">
        <f t="shared" si="4"/>
        <v>61500</v>
      </c>
      <c r="P87" s="5">
        <f t="shared" si="5"/>
        <v>68100</v>
      </c>
    </row>
    <row r="88" spans="1:16" x14ac:dyDescent="0.4">
      <c r="A88" s="4">
        <v>42852</v>
      </c>
      <c r="B88" t="s">
        <v>137</v>
      </c>
      <c r="C88" t="str">
        <f>VLOOKUP(B88,店舗!$A$2:$B$7,2,FALSE)</f>
        <v>銀座</v>
      </c>
      <c r="D88" t="s">
        <v>171</v>
      </c>
      <c r="E88" t="s">
        <v>181</v>
      </c>
      <c r="F88" t="str">
        <f>VLOOKUP(E88,シリーズ!$A$2:$B$6,2,FALSE)</f>
        <v>デニムカジュアル</v>
      </c>
      <c r="G88" t="s">
        <v>189</v>
      </c>
      <c r="H88" t="str">
        <f>VLOOKUP(G88,商品カテゴリー!$A$2:$B$6,2,FALSE)</f>
        <v>キャリーカートバッグ</v>
      </c>
      <c r="I88" t="s">
        <v>194</v>
      </c>
      <c r="J88" t="str">
        <f>VLOOKUP(I88,カラー!$A$2:$B$11,2,FALSE)</f>
        <v>ネイビー</v>
      </c>
      <c r="K88" s="5">
        <v>14380</v>
      </c>
      <c r="L88" s="5">
        <v>38000</v>
      </c>
      <c r="M88">
        <v>1</v>
      </c>
      <c r="N88" s="5">
        <f t="shared" si="3"/>
        <v>38000</v>
      </c>
      <c r="O88" s="5">
        <f t="shared" si="4"/>
        <v>14380</v>
      </c>
      <c r="P88" s="5">
        <f t="shared" si="5"/>
        <v>23620</v>
      </c>
    </row>
    <row r="89" spans="1:16" x14ac:dyDescent="0.4">
      <c r="A89" s="4">
        <v>42853</v>
      </c>
      <c r="B89" t="s">
        <v>139</v>
      </c>
      <c r="C89" t="str">
        <f>VLOOKUP(B89,店舗!$A$2:$B$7,2,FALSE)</f>
        <v>六本木</v>
      </c>
      <c r="D89" t="s">
        <v>154</v>
      </c>
      <c r="E89" t="s">
        <v>181</v>
      </c>
      <c r="F89" t="str">
        <f>VLOOKUP(E89,シリーズ!$A$2:$B$6,2,FALSE)</f>
        <v>デニムカジュアル</v>
      </c>
      <c r="G89" t="s">
        <v>189</v>
      </c>
      <c r="H89" t="str">
        <f>VLOOKUP(G89,商品カテゴリー!$A$2:$B$6,2,FALSE)</f>
        <v>キャリーカートバッグ</v>
      </c>
      <c r="I89" t="s">
        <v>199</v>
      </c>
      <c r="J89" t="str">
        <f>VLOOKUP(I89,カラー!$A$2:$B$11,2,FALSE)</f>
        <v>ブルー</v>
      </c>
      <c r="K89" s="5">
        <v>13580</v>
      </c>
      <c r="L89" s="5">
        <v>38000</v>
      </c>
      <c r="M89">
        <v>1</v>
      </c>
      <c r="N89" s="5">
        <f t="shared" si="3"/>
        <v>38000</v>
      </c>
      <c r="O89" s="5">
        <f t="shared" si="4"/>
        <v>13580</v>
      </c>
      <c r="P89" s="5">
        <f t="shared" si="5"/>
        <v>24420</v>
      </c>
    </row>
    <row r="90" spans="1:16" x14ac:dyDescent="0.4">
      <c r="A90" s="4">
        <v>42853</v>
      </c>
      <c r="B90" t="s">
        <v>149</v>
      </c>
      <c r="C90" t="str">
        <f>VLOOKUP(B90,店舗!$A$2:$B$7,2,FALSE)</f>
        <v>横浜</v>
      </c>
      <c r="D90" t="s">
        <v>156</v>
      </c>
      <c r="E90" t="s">
        <v>181</v>
      </c>
      <c r="F90" t="str">
        <f>VLOOKUP(E90,シリーズ!$A$2:$B$6,2,FALSE)</f>
        <v>デニムカジュアル</v>
      </c>
      <c r="G90" t="s">
        <v>187</v>
      </c>
      <c r="H90" t="str">
        <f>VLOOKUP(G90,商品カテゴリー!$A$2:$B$6,2,FALSE)</f>
        <v>ハンドバッグ</v>
      </c>
      <c r="I90" t="s">
        <v>199</v>
      </c>
      <c r="J90" t="str">
        <f>VLOOKUP(I90,カラー!$A$2:$B$11,2,FALSE)</f>
        <v>ブルー</v>
      </c>
      <c r="K90" s="5">
        <v>6700</v>
      </c>
      <c r="L90" s="5">
        <v>16800</v>
      </c>
      <c r="M90">
        <v>1</v>
      </c>
      <c r="N90" s="5">
        <f t="shared" si="3"/>
        <v>16800</v>
      </c>
      <c r="O90" s="5">
        <f t="shared" si="4"/>
        <v>6700</v>
      </c>
      <c r="P90" s="5">
        <f t="shared" si="5"/>
        <v>10100</v>
      </c>
    </row>
    <row r="91" spans="1:16" x14ac:dyDescent="0.4">
      <c r="A91" s="4">
        <v>42853</v>
      </c>
      <c r="B91" t="s">
        <v>141</v>
      </c>
      <c r="C91" t="str">
        <f>VLOOKUP(B91,店舗!$A$2:$B$7,2,FALSE)</f>
        <v>青山</v>
      </c>
      <c r="D91" t="s">
        <v>155</v>
      </c>
      <c r="E91" t="s">
        <v>181</v>
      </c>
      <c r="F91" t="str">
        <f>VLOOKUP(E91,シリーズ!$A$2:$B$6,2,FALSE)</f>
        <v>デニムカジュアル</v>
      </c>
      <c r="G91" t="s">
        <v>187</v>
      </c>
      <c r="H91" t="str">
        <f>VLOOKUP(G91,商品カテゴリー!$A$2:$B$6,2,FALSE)</f>
        <v>ハンドバッグ</v>
      </c>
      <c r="I91" t="s">
        <v>194</v>
      </c>
      <c r="J91" t="str">
        <f>VLOOKUP(I91,カラー!$A$2:$B$11,2,FALSE)</f>
        <v>ネイビー</v>
      </c>
      <c r="K91" s="5">
        <v>6700</v>
      </c>
      <c r="L91" s="5">
        <v>16800</v>
      </c>
      <c r="M91">
        <v>1</v>
      </c>
      <c r="N91" s="5">
        <f t="shared" si="3"/>
        <v>16800</v>
      </c>
      <c r="O91" s="5">
        <f t="shared" si="4"/>
        <v>6700</v>
      </c>
      <c r="P91" s="5">
        <f t="shared" si="5"/>
        <v>10100</v>
      </c>
    </row>
    <row r="92" spans="1:16" x14ac:dyDescent="0.4">
      <c r="A92" s="4">
        <v>42853</v>
      </c>
      <c r="B92" t="s">
        <v>150</v>
      </c>
      <c r="C92" t="str">
        <f>VLOOKUP(B92,店舗!$A$2:$B$7,2,FALSE)</f>
        <v>鎌倉</v>
      </c>
      <c r="D92" t="s">
        <v>157</v>
      </c>
      <c r="E92" t="s">
        <v>181</v>
      </c>
      <c r="F92" t="str">
        <f>VLOOKUP(E92,シリーズ!$A$2:$B$6,2,FALSE)</f>
        <v>デニムカジュアル</v>
      </c>
      <c r="G92" t="s">
        <v>186</v>
      </c>
      <c r="H92" t="str">
        <f>VLOOKUP(G92,商品カテゴリー!$A$2:$B$6,2,FALSE)</f>
        <v>ショルダーバッグ</v>
      </c>
      <c r="I92" t="s">
        <v>199</v>
      </c>
      <c r="J92" t="str">
        <f>VLOOKUP(I92,カラー!$A$2:$B$11,2,FALSE)</f>
        <v>ブルー</v>
      </c>
      <c r="K92" s="5">
        <v>12050</v>
      </c>
      <c r="L92" s="5">
        <v>25000</v>
      </c>
      <c r="M92">
        <v>1</v>
      </c>
      <c r="N92" s="5">
        <f t="shared" si="3"/>
        <v>25000</v>
      </c>
      <c r="O92" s="5">
        <f t="shared" si="4"/>
        <v>12050</v>
      </c>
      <c r="P92" s="5">
        <f t="shared" si="5"/>
        <v>12950</v>
      </c>
    </row>
    <row r="93" spans="1:16" x14ac:dyDescent="0.4">
      <c r="A93" s="4">
        <v>42853</v>
      </c>
      <c r="B93" t="s">
        <v>144</v>
      </c>
      <c r="C93" t="str">
        <f>VLOOKUP(B93,店舗!$A$2:$B$7,2,FALSE)</f>
        <v>台場</v>
      </c>
      <c r="D93" t="s">
        <v>142</v>
      </c>
      <c r="E93" t="s">
        <v>181</v>
      </c>
      <c r="F93" t="str">
        <f>VLOOKUP(E93,シリーズ!$A$2:$B$6,2,FALSE)</f>
        <v>デニムカジュアル</v>
      </c>
      <c r="G93" t="s">
        <v>186</v>
      </c>
      <c r="H93" t="str">
        <f>VLOOKUP(G93,商品カテゴリー!$A$2:$B$6,2,FALSE)</f>
        <v>ショルダーバッグ</v>
      </c>
      <c r="I93" t="s">
        <v>194</v>
      </c>
      <c r="J93" t="str">
        <f>VLOOKUP(I93,カラー!$A$2:$B$11,2,FALSE)</f>
        <v>ネイビー</v>
      </c>
      <c r="K93" s="5">
        <v>12680</v>
      </c>
      <c r="L93" s="5">
        <v>25000</v>
      </c>
      <c r="M93">
        <v>2</v>
      </c>
      <c r="N93" s="5">
        <f t="shared" si="3"/>
        <v>50000</v>
      </c>
      <c r="O93" s="5">
        <f t="shared" si="4"/>
        <v>25360</v>
      </c>
      <c r="P93" s="5">
        <f t="shared" si="5"/>
        <v>24640</v>
      </c>
    </row>
    <row r="94" spans="1:16" x14ac:dyDescent="0.4">
      <c r="A94" s="4">
        <v>42854</v>
      </c>
      <c r="B94" t="s">
        <v>141</v>
      </c>
      <c r="C94" t="str">
        <f>VLOOKUP(B94,店舗!$A$2:$B$7,2,FALSE)</f>
        <v>青山</v>
      </c>
      <c r="D94" t="s">
        <v>160</v>
      </c>
      <c r="E94" t="s">
        <v>183</v>
      </c>
      <c r="F94" t="str">
        <f>VLOOKUP(E94,シリーズ!$A$2:$B$6,2,FALSE)</f>
        <v>スタイリシュレザークール</v>
      </c>
      <c r="G94" t="s">
        <v>187</v>
      </c>
      <c r="H94" t="str">
        <f>VLOOKUP(G94,商品カテゴリー!$A$2:$B$6,2,FALSE)</f>
        <v>ハンドバッグ</v>
      </c>
      <c r="I94" t="s">
        <v>201</v>
      </c>
      <c r="J94" t="str">
        <f>VLOOKUP(I94,カラー!$A$2:$B$11,2,FALSE)</f>
        <v>シルバー</v>
      </c>
      <c r="K94" s="5">
        <v>9750</v>
      </c>
      <c r="L94" s="5">
        <v>16800</v>
      </c>
      <c r="M94">
        <v>2</v>
      </c>
      <c r="N94" s="5">
        <f t="shared" si="3"/>
        <v>33600</v>
      </c>
      <c r="O94" s="5">
        <f t="shared" si="4"/>
        <v>19500</v>
      </c>
      <c r="P94" s="5">
        <f t="shared" si="5"/>
        <v>14100</v>
      </c>
    </row>
    <row r="95" spans="1:16" x14ac:dyDescent="0.4">
      <c r="A95" s="4">
        <v>42855</v>
      </c>
      <c r="B95" t="s">
        <v>139</v>
      </c>
      <c r="C95" t="str">
        <f>VLOOKUP(B95,店舗!$A$2:$B$7,2,FALSE)</f>
        <v>六本木</v>
      </c>
      <c r="D95" t="s">
        <v>158</v>
      </c>
      <c r="E95" t="s">
        <v>182</v>
      </c>
      <c r="F95" t="str">
        <f>VLOOKUP(E95,シリーズ!$A$2:$B$6,2,FALSE)</f>
        <v>プリティアニマル</v>
      </c>
      <c r="G95" t="s">
        <v>185</v>
      </c>
      <c r="H95" t="str">
        <f>VLOOKUP(G95,商品カテゴリー!$A$2:$B$6,2,FALSE)</f>
        <v>パース</v>
      </c>
      <c r="I95" t="s">
        <v>200</v>
      </c>
      <c r="J95" t="str">
        <f>VLOOKUP(I95,カラー!$A$2:$B$11,2,FALSE)</f>
        <v>アニマル</v>
      </c>
      <c r="K95" s="5">
        <v>7200</v>
      </c>
      <c r="L95" s="5">
        <v>13500</v>
      </c>
      <c r="M95">
        <v>1</v>
      </c>
      <c r="N95" s="5">
        <f t="shared" si="3"/>
        <v>13500</v>
      </c>
      <c r="O95" s="5">
        <f t="shared" si="4"/>
        <v>7200</v>
      </c>
      <c r="P95" s="5">
        <f t="shared" si="5"/>
        <v>6300</v>
      </c>
    </row>
    <row r="96" spans="1:16" x14ac:dyDescent="0.4">
      <c r="A96" s="4">
        <v>42855</v>
      </c>
      <c r="B96" t="s">
        <v>149</v>
      </c>
      <c r="C96" t="str">
        <f>VLOOKUP(B96,店舗!$A$2:$B$7,2,FALSE)</f>
        <v>横浜</v>
      </c>
      <c r="D96" t="s">
        <v>159</v>
      </c>
      <c r="E96" t="s">
        <v>182</v>
      </c>
      <c r="F96" t="str">
        <f>VLOOKUP(E96,シリーズ!$A$2:$B$6,2,FALSE)</f>
        <v>プリティアニマル</v>
      </c>
      <c r="G96" t="s">
        <v>186</v>
      </c>
      <c r="H96" t="str">
        <f>VLOOKUP(G96,商品カテゴリー!$A$2:$B$6,2,FALSE)</f>
        <v>ショルダーバッグ</v>
      </c>
      <c r="I96" t="s">
        <v>200</v>
      </c>
      <c r="J96" t="str">
        <f>VLOOKUP(I96,カラー!$A$2:$B$11,2,FALSE)</f>
        <v>アニマル</v>
      </c>
      <c r="K96" s="5">
        <v>6900</v>
      </c>
      <c r="L96" s="5">
        <v>17500</v>
      </c>
      <c r="M96">
        <v>1</v>
      </c>
      <c r="N96" s="5">
        <f t="shared" si="3"/>
        <v>17500</v>
      </c>
      <c r="O96" s="5">
        <f t="shared" si="4"/>
        <v>6900</v>
      </c>
      <c r="P96" s="5">
        <f t="shared" si="5"/>
        <v>10600</v>
      </c>
    </row>
    <row r="97" spans="1:16" x14ac:dyDescent="0.4">
      <c r="A97" s="4">
        <v>42855</v>
      </c>
      <c r="B97" t="s">
        <v>137</v>
      </c>
      <c r="C97" t="str">
        <f>VLOOKUP(B97,店舗!$A$2:$B$7,2,FALSE)</f>
        <v>銀座</v>
      </c>
      <c r="D97" t="s">
        <v>161</v>
      </c>
      <c r="E97" t="s">
        <v>183</v>
      </c>
      <c r="F97" t="str">
        <f>VLOOKUP(E97,シリーズ!$A$2:$B$6,2,FALSE)</f>
        <v>スタイリシュレザークール</v>
      </c>
      <c r="G97" t="s">
        <v>185</v>
      </c>
      <c r="H97" t="str">
        <f>VLOOKUP(G97,商品カテゴリー!$A$2:$B$6,2,FALSE)</f>
        <v>パース</v>
      </c>
      <c r="I97" t="s">
        <v>201</v>
      </c>
      <c r="J97" t="str">
        <f>VLOOKUP(I97,カラー!$A$2:$B$11,2,FALSE)</f>
        <v>シルバー</v>
      </c>
      <c r="K97" s="5">
        <v>9000</v>
      </c>
      <c r="L97" s="5">
        <v>15500</v>
      </c>
      <c r="M97">
        <v>3</v>
      </c>
      <c r="N97" s="5">
        <f t="shared" si="3"/>
        <v>46500</v>
      </c>
      <c r="O97" s="5">
        <f t="shared" si="4"/>
        <v>27000</v>
      </c>
      <c r="P97" s="5">
        <f t="shared" si="5"/>
        <v>19500</v>
      </c>
    </row>
    <row r="98" spans="1:16" x14ac:dyDescent="0.4">
      <c r="A98" s="4">
        <v>42855</v>
      </c>
      <c r="B98" t="s">
        <v>137</v>
      </c>
      <c r="C98" t="str">
        <f>VLOOKUP(B98,店舗!$A$2:$B$7,2,FALSE)</f>
        <v>銀座</v>
      </c>
      <c r="D98" t="s">
        <v>162</v>
      </c>
      <c r="E98" t="s">
        <v>183</v>
      </c>
      <c r="F98" t="str">
        <f>VLOOKUP(E98,シリーズ!$A$2:$B$6,2,FALSE)</f>
        <v>スタイリシュレザークール</v>
      </c>
      <c r="G98" t="s">
        <v>186</v>
      </c>
      <c r="H98" t="str">
        <f>VLOOKUP(G98,商品カテゴリー!$A$2:$B$6,2,FALSE)</f>
        <v>ショルダーバッグ</v>
      </c>
      <c r="I98" t="s">
        <v>201</v>
      </c>
      <c r="J98" t="str">
        <f>VLOOKUP(I98,カラー!$A$2:$B$11,2,FALSE)</f>
        <v>シルバー</v>
      </c>
      <c r="K98" s="5">
        <v>12500</v>
      </c>
      <c r="L98" s="5">
        <v>25500</v>
      </c>
      <c r="M98">
        <v>3</v>
      </c>
      <c r="N98" s="5">
        <f t="shared" si="3"/>
        <v>76500</v>
      </c>
      <c r="O98" s="5">
        <f t="shared" si="4"/>
        <v>37500</v>
      </c>
      <c r="P98" s="5">
        <f t="shared" si="5"/>
        <v>39000</v>
      </c>
    </row>
    <row r="99" spans="1:16" x14ac:dyDescent="0.4">
      <c r="A99" s="4">
        <v>42855</v>
      </c>
      <c r="B99" t="s">
        <v>141</v>
      </c>
      <c r="C99" t="str">
        <f>VLOOKUP(B99,店舗!$A$2:$B$7,2,FALSE)</f>
        <v>青山</v>
      </c>
      <c r="D99" t="s">
        <v>163</v>
      </c>
      <c r="E99" t="s">
        <v>183</v>
      </c>
      <c r="F99" t="str">
        <f>VLOOKUP(E99,シリーズ!$A$2:$B$6,2,FALSE)</f>
        <v>スタイリシュレザークール</v>
      </c>
      <c r="G99" t="s">
        <v>188</v>
      </c>
      <c r="H99" t="str">
        <f>VLOOKUP(G99,商品カテゴリー!$A$2:$B$6,2,FALSE)</f>
        <v>トラベルボストンバッグ</v>
      </c>
      <c r="I99" t="s">
        <v>201</v>
      </c>
      <c r="J99" t="str">
        <f>VLOOKUP(I99,カラー!$A$2:$B$11,2,FALSE)</f>
        <v>シルバー</v>
      </c>
      <c r="K99" s="5">
        <v>20000</v>
      </c>
      <c r="L99" s="5">
        <v>43200</v>
      </c>
      <c r="M99">
        <v>1</v>
      </c>
      <c r="N99" s="5">
        <f t="shared" si="3"/>
        <v>43200</v>
      </c>
      <c r="O99" s="5">
        <f t="shared" si="4"/>
        <v>20000</v>
      </c>
      <c r="P99" s="5">
        <f t="shared" si="5"/>
        <v>23200</v>
      </c>
    </row>
    <row r="100" spans="1:16" x14ac:dyDescent="0.4">
      <c r="A100" s="4">
        <v>42856</v>
      </c>
      <c r="B100" t="s">
        <v>141</v>
      </c>
      <c r="C100" t="str">
        <f>VLOOKUP(B100,店舗!$A$2:$B$7,2,FALSE)</f>
        <v>青山</v>
      </c>
      <c r="D100" t="s">
        <v>151</v>
      </c>
      <c r="E100" t="s">
        <v>180</v>
      </c>
      <c r="F100" t="str">
        <f>VLOOKUP(E100,シリーズ!$A$2:$B$6,2,FALSE)</f>
        <v>スタイリシュレザー</v>
      </c>
      <c r="G100" t="s">
        <v>187</v>
      </c>
      <c r="H100" t="str">
        <f>VLOOKUP(G100,商品カテゴリー!$A$2:$B$6,2,FALSE)</f>
        <v>ハンドバッグ</v>
      </c>
      <c r="I100" t="s">
        <v>198</v>
      </c>
      <c r="J100" t="str">
        <f>VLOOKUP(I100,カラー!$A$2:$B$11,2,FALSE)</f>
        <v>ブラック</v>
      </c>
      <c r="K100" s="5">
        <v>7560</v>
      </c>
      <c r="L100" s="5">
        <v>16800</v>
      </c>
      <c r="M100">
        <v>2</v>
      </c>
      <c r="N100" s="5">
        <f t="shared" si="3"/>
        <v>33600</v>
      </c>
      <c r="O100" s="5">
        <f t="shared" si="4"/>
        <v>15120</v>
      </c>
      <c r="P100" s="5">
        <f t="shared" si="5"/>
        <v>18480</v>
      </c>
    </row>
    <row r="101" spans="1:16" x14ac:dyDescent="0.4">
      <c r="A101" s="4">
        <v>42856</v>
      </c>
      <c r="B101" t="s">
        <v>141</v>
      </c>
      <c r="C101" t="str">
        <f>VLOOKUP(B101,店舗!$A$2:$B$7,2,FALSE)</f>
        <v>青山</v>
      </c>
      <c r="D101" t="s">
        <v>138</v>
      </c>
      <c r="E101" t="s">
        <v>180</v>
      </c>
      <c r="F101" t="str">
        <f>VLOOKUP(E101,シリーズ!$A$2:$B$6,2,FALSE)</f>
        <v>スタイリシュレザー</v>
      </c>
      <c r="G101" t="s">
        <v>185</v>
      </c>
      <c r="H101" t="str">
        <f>VLOOKUP(G101,商品カテゴリー!$A$2:$B$6,2,FALSE)</f>
        <v>パース</v>
      </c>
      <c r="I101" t="s">
        <v>193</v>
      </c>
      <c r="J101" t="str">
        <f>VLOOKUP(I101,カラー!$A$2:$B$11,2,FALSE)</f>
        <v>ホワイト</v>
      </c>
      <c r="K101" s="5">
        <v>6400</v>
      </c>
      <c r="L101" s="5">
        <v>13500</v>
      </c>
      <c r="M101">
        <v>1</v>
      </c>
      <c r="N101" s="5">
        <f t="shared" si="3"/>
        <v>13500</v>
      </c>
      <c r="O101" s="5">
        <f t="shared" si="4"/>
        <v>6400</v>
      </c>
      <c r="P101" s="5">
        <f t="shared" si="5"/>
        <v>7100</v>
      </c>
    </row>
    <row r="102" spans="1:16" x14ac:dyDescent="0.4">
      <c r="A102" s="4">
        <v>42856</v>
      </c>
      <c r="B102" t="s">
        <v>149</v>
      </c>
      <c r="C102" t="str">
        <f>VLOOKUP(B102,店舗!$A$2:$B$7,2,FALSE)</f>
        <v>横浜</v>
      </c>
      <c r="D102" t="s">
        <v>140</v>
      </c>
      <c r="E102" t="s">
        <v>180</v>
      </c>
      <c r="F102" t="str">
        <f>VLOOKUP(E102,シリーズ!$A$2:$B$6,2,FALSE)</f>
        <v>スタイリシュレザー</v>
      </c>
      <c r="G102" t="s">
        <v>186</v>
      </c>
      <c r="H102" t="str">
        <f>VLOOKUP(G102,商品カテゴリー!$A$2:$B$6,2,FALSE)</f>
        <v>ショルダーバッグ</v>
      </c>
      <c r="I102" t="s">
        <v>193</v>
      </c>
      <c r="J102" t="str">
        <f>VLOOKUP(I102,カラー!$A$2:$B$11,2,FALSE)</f>
        <v>ホワイト</v>
      </c>
      <c r="K102" s="5">
        <v>17100</v>
      </c>
      <c r="L102" s="5">
        <v>30400</v>
      </c>
      <c r="M102">
        <v>3</v>
      </c>
      <c r="N102" s="5">
        <f t="shared" si="3"/>
        <v>91200</v>
      </c>
      <c r="O102" s="5">
        <f t="shared" si="4"/>
        <v>51300</v>
      </c>
      <c r="P102" s="5">
        <f t="shared" si="5"/>
        <v>39900</v>
      </c>
    </row>
    <row r="103" spans="1:16" x14ac:dyDescent="0.4">
      <c r="A103" s="4">
        <v>42857</v>
      </c>
      <c r="B103" t="s">
        <v>139</v>
      </c>
      <c r="C103" t="str">
        <f>VLOOKUP(B103,店舗!$A$2:$B$7,2,FALSE)</f>
        <v>六本木</v>
      </c>
      <c r="D103" t="s">
        <v>143</v>
      </c>
      <c r="E103" t="s">
        <v>180</v>
      </c>
      <c r="F103" t="str">
        <f>VLOOKUP(E103,シリーズ!$A$2:$B$6,2,FALSE)</f>
        <v>スタイリシュレザー</v>
      </c>
      <c r="G103" t="s">
        <v>187</v>
      </c>
      <c r="H103" t="str">
        <f>VLOOKUP(G103,商品カテゴリー!$A$2:$B$6,2,FALSE)</f>
        <v>ハンドバッグ</v>
      </c>
      <c r="I103" t="s">
        <v>195</v>
      </c>
      <c r="J103" t="str">
        <f>VLOOKUP(I103,カラー!$A$2:$B$11,2,FALSE)</f>
        <v>ベージュ</v>
      </c>
      <c r="K103" s="5">
        <v>7820</v>
      </c>
      <c r="L103" s="5">
        <v>16800</v>
      </c>
      <c r="M103">
        <v>2</v>
      </c>
      <c r="N103" s="5">
        <f t="shared" si="3"/>
        <v>33600</v>
      </c>
      <c r="O103" s="5">
        <f t="shared" si="4"/>
        <v>15640</v>
      </c>
      <c r="P103" s="5">
        <f t="shared" si="5"/>
        <v>17960</v>
      </c>
    </row>
    <row r="104" spans="1:16" x14ac:dyDescent="0.4">
      <c r="A104" s="4">
        <v>42857</v>
      </c>
      <c r="B104" t="s">
        <v>150</v>
      </c>
      <c r="C104" t="str">
        <f>VLOOKUP(B104,店舗!$A$2:$B$7,2,FALSE)</f>
        <v>鎌倉</v>
      </c>
      <c r="D104" t="s">
        <v>146</v>
      </c>
      <c r="E104" t="s">
        <v>180</v>
      </c>
      <c r="F104" t="str">
        <f>VLOOKUP(E104,シリーズ!$A$2:$B$6,2,FALSE)</f>
        <v>スタイリシュレザー</v>
      </c>
      <c r="G104" t="s">
        <v>185</v>
      </c>
      <c r="H104" t="str">
        <f>VLOOKUP(G104,商品カテゴリー!$A$2:$B$6,2,FALSE)</f>
        <v>パース</v>
      </c>
      <c r="I104" t="s">
        <v>195</v>
      </c>
      <c r="J104" t="str">
        <f>VLOOKUP(I104,カラー!$A$2:$B$11,2,FALSE)</f>
        <v>ベージュ</v>
      </c>
      <c r="K104" s="5">
        <v>5830</v>
      </c>
      <c r="L104" s="5">
        <v>13500</v>
      </c>
      <c r="M104">
        <v>1</v>
      </c>
      <c r="N104" s="5">
        <f t="shared" si="3"/>
        <v>13500</v>
      </c>
      <c r="O104" s="5">
        <f t="shared" si="4"/>
        <v>5830</v>
      </c>
      <c r="P104" s="5">
        <f t="shared" si="5"/>
        <v>7670</v>
      </c>
    </row>
    <row r="105" spans="1:16" x14ac:dyDescent="0.4">
      <c r="A105" s="4">
        <v>42858</v>
      </c>
      <c r="B105" t="s">
        <v>149</v>
      </c>
      <c r="C105" t="str">
        <f>VLOOKUP(B105,店舗!$A$2:$B$7,2,FALSE)</f>
        <v>横浜</v>
      </c>
      <c r="D105" t="s">
        <v>145</v>
      </c>
      <c r="E105" t="s">
        <v>180</v>
      </c>
      <c r="F105" t="str">
        <f>VLOOKUP(E105,シリーズ!$A$2:$B$6,2,FALSE)</f>
        <v>スタイリシュレザー</v>
      </c>
      <c r="G105" t="s">
        <v>187</v>
      </c>
      <c r="H105" t="str">
        <f>VLOOKUP(G105,商品カテゴリー!$A$2:$B$6,2,FALSE)</f>
        <v>ハンドバッグ</v>
      </c>
      <c r="I105" t="s">
        <v>196</v>
      </c>
      <c r="J105" t="str">
        <f>VLOOKUP(I105,カラー!$A$2:$B$11,2,FALSE)</f>
        <v>ブラウン</v>
      </c>
      <c r="K105" s="5">
        <v>7500</v>
      </c>
      <c r="L105" s="5">
        <v>16800</v>
      </c>
      <c r="M105">
        <v>3</v>
      </c>
      <c r="N105" s="5">
        <f t="shared" si="3"/>
        <v>50400</v>
      </c>
      <c r="O105" s="5">
        <f t="shared" si="4"/>
        <v>22500</v>
      </c>
      <c r="P105" s="5">
        <f t="shared" si="5"/>
        <v>27900</v>
      </c>
    </row>
    <row r="106" spans="1:16" x14ac:dyDescent="0.4">
      <c r="A106" s="4">
        <v>42858</v>
      </c>
      <c r="B106" t="s">
        <v>149</v>
      </c>
      <c r="C106" t="str">
        <f>VLOOKUP(B106,店舗!$A$2:$B$7,2,FALSE)</f>
        <v>横浜</v>
      </c>
      <c r="D106" t="s">
        <v>169</v>
      </c>
      <c r="E106" t="s">
        <v>180</v>
      </c>
      <c r="F106" t="str">
        <f>VLOOKUP(E106,シリーズ!$A$2:$B$6,2,FALSE)</f>
        <v>スタイリシュレザー</v>
      </c>
      <c r="G106" t="s">
        <v>185</v>
      </c>
      <c r="H106" t="str">
        <f>VLOOKUP(G106,商品カテゴリー!$A$2:$B$6,2,FALSE)</f>
        <v>パース</v>
      </c>
      <c r="I106" t="s">
        <v>196</v>
      </c>
      <c r="J106" t="str">
        <f>VLOOKUP(I106,カラー!$A$2:$B$11,2,FALSE)</f>
        <v>ブラウン</v>
      </c>
      <c r="K106" s="5">
        <v>6340</v>
      </c>
      <c r="L106" s="5">
        <v>13500</v>
      </c>
      <c r="M106">
        <v>1</v>
      </c>
      <c r="N106" s="5">
        <f t="shared" si="3"/>
        <v>13500</v>
      </c>
      <c r="O106" s="5">
        <f t="shared" si="4"/>
        <v>6340</v>
      </c>
      <c r="P106" s="5">
        <f t="shared" si="5"/>
        <v>7160</v>
      </c>
    </row>
    <row r="107" spans="1:16" x14ac:dyDescent="0.4">
      <c r="A107" s="4">
        <v>42858</v>
      </c>
      <c r="B107" t="s">
        <v>137</v>
      </c>
      <c r="C107" t="str">
        <f>VLOOKUP(B107,店舗!$A$2:$B$7,2,FALSE)</f>
        <v>銀座</v>
      </c>
      <c r="D107" t="s">
        <v>167</v>
      </c>
      <c r="E107" t="s">
        <v>180</v>
      </c>
      <c r="F107" t="str">
        <f>VLOOKUP(E107,シリーズ!$A$2:$B$6,2,FALSE)</f>
        <v>スタイリシュレザー</v>
      </c>
      <c r="G107" t="s">
        <v>186</v>
      </c>
      <c r="H107" t="str">
        <f>VLOOKUP(G107,商品カテゴリー!$A$2:$B$6,2,FALSE)</f>
        <v>ショルダーバッグ</v>
      </c>
      <c r="I107" t="s">
        <v>195</v>
      </c>
      <c r="J107" t="str">
        <f>VLOOKUP(I107,カラー!$A$2:$B$11,2,FALSE)</f>
        <v>ベージュ</v>
      </c>
      <c r="K107" s="5">
        <v>16800</v>
      </c>
      <c r="L107" s="5">
        <v>30400</v>
      </c>
      <c r="M107">
        <v>1</v>
      </c>
      <c r="N107" s="5">
        <f t="shared" ref="N107:N170" si="6">L107*M107</f>
        <v>30400</v>
      </c>
      <c r="O107" s="5">
        <f t="shared" ref="O107:O170" si="7">K107*M107</f>
        <v>16800</v>
      </c>
      <c r="P107" s="5">
        <f t="shared" ref="P107:P170" si="8">N107-O107</f>
        <v>13600</v>
      </c>
    </row>
    <row r="108" spans="1:16" x14ac:dyDescent="0.4">
      <c r="A108" s="4">
        <v>42858</v>
      </c>
      <c r="B108" t="s">
        <v>139</v>
      </c>
      <c r="C108" t="str">
        <f>VLOOKUP(B108,店舗!$A$2:$B$7,2,FALSE)</f>
        <v>六本木</v>
      </c>
      <c r="D108" t="s">
        <v>148</v>
      </c>
      <c r="E108" t="s">
        <v>180</v>
      </c>
      <c r="F108" t="str">
        <f>VLOOKUP(E108,シリーズ!$A$2:$B$6,2,FALSE)</f>
        <v>スタイリシュレザー</v>
      </c>
      <c r="G108" t="s">
        <v>188</v>
      </c>
      <c r="H108" t="str">
        <f>VLOOKUP(G108,商品カテゴリー!$A$2:$B$6,2,FALSE)</f>
        <v>トラベルボストンバッグ</v>
      </c>
      <c r="I108" t="s">
        <v>198</v>
      </c>
      <c r="J108" t="str">
        <f>VLOOKUP(I108,カラー!$A$2:$B$11,2,FALSE)</f>
        <v>ブラック</v>
      </c>
      <c r="K108" s="5">
        <v>20000</v>
      </c>
      <c r="L108" s="5">
        <v>43200</v>
      </c>
      <c r="M108">
        <v>2</v>
      </c>
      <c r="N108" s="5">
        <f t="shared" si="6"/>
        <v>86400</v>
      </c>
      <c r="O108" s="5">
        <f t="shared" si="7"/>
        <v>40000</v>
      </c>
      <c r="P108" s="5">
        <f t="shared" si="8"/>
        <v>46400</v>
      </c>
    </row>
    <row r="109" spans="1:16" x14ac:dyDescent="0.4">
      <c r="A109" s="4">
        <v>42859</v>
      </c>
      <c r="B109" t="s">
        <v>144</v>
      </c>
      <c r="C109" t="str">
        <f>VLOOKUP(B109,店舗!$A$2:$B$7,2,FALSE)</f>
        <v>台場</v>
      </c>
      <c r="D109" t="s">
        <v>151</v>
      </c>
      <c r="E109" t="s">
        <v>180</v>
      </c>
      <c r="F109" t="str">
        <f>VLOOKUP(E109,シリーズ!$A$2:$B$6,2,FALSE)</f>
        <v>スタイリシュレザー</v>
      </c>
      <c r="G109" t="s">
        <v>187</v>
      </c>
      <c r="H109" t="str">
        <f>VLOOKUP(G109,商品カテゴリー!$A$2:$B$6,2,FALSE)</f>
        <v>ハンドバッグ</v>
      </c>
      <c r="I109" t="s">
        <v>198</v>
      </c>
      <c r="J109" t="str">
        <f>VLOOKUP(I109,カラー!$A$2:$B$11,2,FALSE)</f>
        <v>ブラック</v>
      </c>
      <c r="K109" s="5">
        <v>7630</v>
      </c>
      <c r="L109" s="5">
        <v>16800</v>
      </c>
      <c r="M109">
        <v>3</v>
      </c>
      <c r="N109" s="5">
        <f t="shared" si="6"/>
        <v>50400</v>
      </c>
      <c r="O109" s="5">
        <f t="shared" si="7"/>
        <v>22890</v>
      </c>
      <c r="P109" s="5">
        <f t="shared" si="8"/>
        <v>27510</v>
      </c>
    </row>
    <row r="110" spans="1:16" x14ac:dyDescent="0.4">
      <c r="A110" s="4">
        <v>42859</v>
      </c>
      <c r="B110" t="s">
        <v>139</v>
      </c>
      <c r="C110" t="str">
        <f>VLOOKUP(B110,店舗!$A$2:$B$7,2,FALSE)</f>
        <v>六本木</v>
      </c>
      <c r="D110" t="s">
        <v>152</v>
      </c>
      <c r="E110" t="s">
        <v>180</v>
      </c>
      <c r="F110" t="str">
        <f>VLOOKUP(E110,シリーズ!$A$2:$B$6,2,FALSE)</f>
        <v>スタイリシュレザー</v>
      </c>
      <c r="G110" t="s">
        <v>185</v>
      </c>
      <c r="H110" t="str">
        <f>VLOOKUP(G110,商品カテゴリー!$A$2:$B$6,2,FALSE)</f>
        <v>パース</v>
      </c>
      <c r="I110" t="s">
        <v>198</v>
      </c>
      <c r="J110" t="str">
        <f>VLOOKUP(I110,カラー!$A$2:$B$11,2,FALSE)</f>
        <v>ブラック</v>
      </c>
      <c r="K110" s="5">
        <v>5830</v>
      </c>
      <c r="L110" s="5">
        <v>13500</v>
      </c>
      <c r="M110">
        <v>1</v>
      </c>
      <c r="N110" s="5">
        <f t="shared" si="6"/>
        <v>13500</v>
      </c>
      <c r="O110" s="5">
        <f t="shared" si="7"/>
        <v>5830</v>
      </c>
      <c r="P110" s="5">
        <f t="shared" si="8"/>
        <v>7670</v>
      </c>
    </row>
    <row r="111" spans="1:16" x14ac:dyDescent="0.4">
      <c r="A111" s="4">
        <v>42859</v>
      </c>
      <c r="B111" t="s">
        <v>141</v>
      </c>
      <c r="C111" t="str">
        <f>VLOOKUP(B111,店舗!$A$2:$B$7,2,FALSE)</f>
        <v>青山</v>
      </c>
      <c r="D111" t="s">
        <v>173</v>
      </c>
      <c r="E111" t="s">
        <v>180</v>
      </c>
      <c r="F111" t="str">
        <f>VLOOKUP(E111,シリーズ!$A$2:$B$6,2,FALSE)</f>
        <v>スタイリシュレザー</v>
      </c>
      <c r="G111" t="s">
        <v>186</v>
      </c>
      <c r="H111" t="str">
        <f>VLOOKUP(G111,商品カテゴリー!$A$2:$B$6,2,FALSE)</f>
        <v>ショルダーバッグ</v>
      </c>
      <c r="I111" t="s">
        <v>198</v>
      </c>
      <c r="J111" t="str">
        <f>VLOOKUP(I111,カラー!$A$2:$B$11,2,FALSE)</f>
        <v>ブラック</v>
      </c>
      <c r="K111" s="5">
        <v>11000</v>
      </c>
      <c r="L111" s="5">
        <v>30400</v>
      </c>
      <c r="M111">
        <v>1</v>
      </c>
      <c r="N111" s="5">
        <f t="shared" si="6"/>
        <v>30400</v>
      </c>
      <c r="O111" s="5">
        <f t="shared" si="7"/>
        <v>11000</v>
      </c>
      <c r="P111" s="5">
        <f t="shared" si="8"/>
        <v>19400</v>
      </c>
    </row>
    <row r="112" spans="1:16" x14ac:dyDescent="0.4">
      <c r="A112" s="4">
        <v>42859</v>
      </c>
      <c r="B112" t="s">
        <v>137</v>
      </c>
      <c r="C112" t="str">
        <f>VLOOKUP(B112,店舗!$A$2:$B$7,2,FALSE)</f>
        <v>銀座</v>
      </c>
      <c r="D112" t="s">
        <v>170</v>
      </c>
      <c r="E112" t="s">
        <v>180</v>
      </c>
      <c r="F112" t="str">
        <f>VLOOKUP(E112,シリーズ!$A$2:$B$6,2,FALSE)</f>
        <v>スタイリシュレザー</v>
      </c>
      <c r="G112" t="s">
        <v>186</v>
      </c>
      <c r="H112" t="str">
        <f>VLOOKUP(G112,商品カテゴリー!$A$2:$B$6,2,FALSE)</f>
        <v>ショルダーバッグ</v>
      </c>
      <c r="I112" t="s">
        <v>196</v>
      </c>
      <c r="J112" t="str">
        <f>VLOOKUP(I112,カラー!$A$2:$B$11,2,FALSE)</f>
        <v>ブラウン</v>
      </c>
      <c r="K112" s="5">
        <v>17200</v>
      </c>
      <c r="L112" s="5">
        <v>30400</v>
      </c>
      <c r="M112">
        <v>3</v>
      </c>
      <c r="N112" s="5">
        <f t="shared" si="6"/>
        <v>91200</v>
      </c>
      <c r="O112" s="5">
        <f t="shared" si="7"/>
        <v>51600</v>
      </c>
      <c r="P112" s="5">
        <f t="shared" si="8"/>
        <v>39600</v>
      </c>
    </row>
    <row r="113" spans="1:16" x14ac:dyDescent="0.4">
      <c r="A113" s="4">
        <v>42859</v>
      </c>
      <c r="B113" t="s">
        <v>149</v>
      </c>
      <c r="C113" t="str">
        <f>VLOOKUP(B113,店舗!$A$2:$B$7,2,FALSE)</f>
        <v>横浜</v>
      </c>
      <c r="D113" t="s">
        <v>148</v>
      </c>
      <c r="E113" t="s">
        <v>180</v>
      </c>
      <c r="F113" t="str">
        <f>VLOOKUP(E113,シリーズ!$A$2:$B$6,2,FALSE)</f>
        <v>スタイリシュレザー</v>
      </c>
      <c r="G113" t="s">
        <v>188</v>
      </c>
      <c r="H113" t="str">
        <f>VLOOKUP(G113,商品カテゴリー!$A$2:$B$6,2,FALSE)</f>
        <v>トラベルボストンバッグ</v>
      </c>
      <c r="I113" t="s">
        <v>198</v>
      </c>
      <c r="J113" t="str">
        <f>VLOOKUP(I113,カラー!$A$2:$B$11,2,FALSE)</f>
        <v>ブラック</v>
      </c>
      <c r="K113" s="5">
        <v>20500</v>
      </c>
      <c r="L113" s="5">
        <v>43200</v>
      </c>
      <c r="M113">
        <v>1</v>
      </c>
      <c r="N113" s="5">
        <f t="shared" si="6"/>
        <v>43200</v>
      </c>
      <c r="O113" s="5">
        <f t="shared" si="7"/>
        <v>20500</v>
      </c>
      <c r="P113" s="5">
        <f t="shared" si="8"/>
        <v>22700</v>
      </c>
    </row>
    <row r="114" spans="1:16" x14ac:dyDescent="0.4">
      <c r="A114" s="4">
        <v>42859</v>
      </c>
      <c r="B114" t="s">
        <v>137</v>
      </c>
      <c r="C114" t="str">
        <f>VLOOKUP(B114,店舗!$A$2:$B$7,2,FALSE)</f>
        <v>銀座</v>
      </c>
      <c r="D114" t="s">
        <v>175</v>
      </c>
      <c r="E114" t="s">
        <v>180</v>
      </c>
      <c r="F114" t="str">
        <f>VLOOKUP(E114,シリーズ!$A$2:$B$6,2,FALSE)</f>
        <v>スタイリシュレザー</v>
      </c>
      <c r="G114" t="s">
        <v>188</v>
      </c>
      <c r="H114" t="str">
        <f>VLOOKUP(G114,商品カテゴリー!$A$2:$B$6,2,FALSE)</f>
        <v>トラベルボストンバッグ</v>
      </c>
      <c r="I114" t="s">
        <v>196</v>
      </c>
      <c r="J114" t="str">
        <f>VLOOKUP(I114,カラー!$A$2:$B$11,2,FALSE)</f>
        <v>ブラウン</v>
      </c>
      <c r="K114" s="5">
        <v>20000</v>
      </c>
      <c r="L114" s="5">
        <v>43200</v>
      </c>
      <c r="M114">
        <v>2</v>
      </c>
      <c r="N114" s="5">
        <f t="shared" si="6"/>
        <v>86400</v>
      </c>
      <c r="O114" s="5">
        <f t="shared" si="7"/>
        <v>40000</v>
      </c>
      <c r="P114" s="5">
        <f t="shared" si="8"/>
        <v>46400</v>
      </c>
    </row>
    <row r="115" spans="1:16" x14ac:dyDescent="0.4">
      <c r="A115" s="4">
        <v>42860</v>
      </c>
      <c r="B115" t="s">
        <v>141</v>
      </c>
      <c r="C115" t="str">
        <f>VLOOKUP(B115,店舗!$A$2:$B$7,2,FALSE)</f>
        <v>青山</v>
      </c>
      <c r="D115" t="s">
        <v>151</v>
      </c>
      <c r="E115" t="s">
        <v>180</v>
      </c>
      <c r="F115" t="str">
        <f>VLOOKUP(E115,シリーズ!$A$2:$B$6,2,FALSE)</f>
        <v>スタイリシュレザー</v>
      </c>
      <c r="G115" t="s">
        <v>187</v>
      </c>
      <c r="H115" t="str">
        <f>VLOOKUP(G115,商品カテゴリー!$A$2:$B$6,2,FALSE)</f>
        <v>ハンドバッグ</v>
      </c>
      <c r="I115" t="s">
        <v>198</v>
      </c>
      <c r="J115" t="str">
        <f>VLOOKUP(I115,カラー!$A$2:$B$11,2,FALSE)</f>
        <v>ブラック</v>
      </c>
      <c r="K115" s="5">
        <v>8010</v>
      </c>
      <c r="L115" s="5">
        <v>16800</v>
      </c>
      <c r="M115">
        <v>3</v>
      </c>
      <c r="N115" s="5">
        <f t="shared" si="6"/>
        <v>50400</v>
      </c>
      <c r="O115" s="5">
        <f t="shared" si="7"/>
        <v>24030</v>
      </c>
      <c r="P115" s="5">
        <f t="shared" si="8"/>
        <v>26370</v>
      </c>
    </row>
    <row r="116" spans="1:16" x14ac:dyDescent="0.4">
      <c r="A116" s="4">
        <v>42860</v>
      </c>
      <c r="B116" t="s">
        <v>144</v>
      </c>
      <c r="C116" t="str">
        <f>VLOOKUP(B116,店舗!$A$2:$B$7,2,FALSE)</f>
        <v>台場</v>
      </c>
      <c r="D116" t="s">
        <v>147</v>
      </c>
      <c r="E116" t="s">
        <v>180</v>
      </c>
      <c r="F116" t="str">
        <f>VLOOKUP(E116,シリーズ!$A$2:$B$6,2,FALSE)</f>
        <v>スタイリシュレザー</v>
      </c>
      <c r="G116" t="s">
        <v>185</v>
      </c>
      <c r="H116" t="str">
        <f>VLOOKUP(G116,商品カテゴリー!$A$2:$B$6,2,FALSE)</f>
        <v>パース</v>
      </c>
      <c r="I116" t="s">
        <v>197</v>
      </c>
      <c r="J116" t="str">
        <f>VLOOKUP(I116,カラー!$A$2:$B$11,2,FALSE)</f>
        <v>レッド</v>
      </c>
      <c r="K116" s="5">
        <v>6340</v>
      </c>
      <c r="L116" s="5">
        <v>13500</v>
      </c>
      <c r="M116">
        <v>1</v>
      </c>
      <c r="N116" s="5">
        <f t="shared" si="6"/>
        <v>13500</v>
      </c>
      <c r="O116" s="5">
        <f t="shared" si="7"/>
        <v>6340</v>
      </c>
      <c r="P116" s="5">
        <f t="shared" si="8"/>
        <v>7160</v>
      </c>
    </row>
    <row r="117" spans="1:16" x14ac:dyDescent="0.4">
      <c r="A117" s="4">
        <v>42861</v>
      </c>
      <c r="B117" t="s">
        <v>141</v>
      </c>
      <c r="C117" t="str">
        <f>VLOOKUP(B117,店舗!$A$2:$B$7,2,FALSE)</f>
        <v>青山</v>
      </c>
      <c r="D117" t="s">
        <v>174</v>
      </c>
      <c r="E117" t="s">
        <v>180</v>
      </c>
      <c r="F117" t="str">
        <f>VLOOKUP(E117,シリーズ!$A$2:$B$6,2,FALSE)</f>
        <v>スタイリシュレザー</v>
      </c>
      <c r="G117" t="s">
        <v>188</v>
      </c>
      <c r="H117" t="str">
        <f>VLOOKUP(G117,商品カテゴリー!$A$2:$B$6,2,FALSE)</f>
        <v>トラベルボストンバッグ</v>
      </c>
      <c r="I117" t="s">
        <v>197</v>
      </c>
      <c r="J117" t="str">
        <f>VLOOKUP(I117,カラー!$A$2:$B$11,2,FALSE)</f>
        <v>レッド</v>
      </c>
      <c r="K117" s="5">
        <v>21000</v>
      </c>
      <c r="L117" s="5">
        <v>43200</v>
      </c>
      <c r="M117">
        <v>1</v>
      </c>
      <c r="N117" s="5">
        <f t="shared" si="6"/>
        <v>43200</v>
      </c>
      <c r="O117" s="5">
        <f t="shared" si="7"/>
        <v>21000</v>
      </c>
      <c r="P117" s="5">
        <f t="shared" si="8"/>
        <v>22200</v>
      </c>
    </row>
    <row r="118" spans="1:16" x14ac:dyDescent="0.4">
      <c r="A118" s="4">
        <v>42862</v>
      </c>
      <c r="B118" t="s">
        <v>141</v>
      </c>
      <c r="C118" t="str">
        <f>VLOOKUP(B118,店舗!$A$2:$B$7,2,FALSE)</f>
        <v>青山</v>
      </c>
      <c r="D118" t="s">
        <v>171</v>
      </c>
      <c r="E118" t="s">
        <v>181</v>
      </c>
      <c r="F118" t="str">
        <f>VLOOKUP(E118,シリーズ!$A$2:$B$6,2,FALSE)</f>
        <v>デニムカジュアル</v>
      </c>
      <c r="G118" t="s">
        <v>189</v>
      </c>
      <c r="H118" t="str">
        <f>VLOOKUP(G118,商品カテゴリー!$A$2:$B$6,2,FALSE)</f>
        <v>キャリーカートバッグ</v>
      </c>
      <c r="I118" t="s">
        <v>194</v>
      </c>
      <c r="J118" t="str">
        <f>VLOOKUP(I118,カラー!$A$2:$B$11,2,FALSE)</f>
        <v>ネイビー</v>
      </c>
      <c r="K118" s="5">
        <v>13580</v>
      </c>
      <c r="L118" s="5">
        <v>38000</v>
      </c>
      <c r="M118">
        <v>2</v>
      </c>
      <c r="N118" s="5">
        <f t="shared" si="6"/>
        <v>76000</v>
      </c>
      <c r="O118" s="5">
        <f t="shared" si="7"/>
        <v>27160</v>
      </c>
      <c r="P118" s="5">
        <f t="shared" si="8"/>
        <v>48840</v>
      </c>
    </row>
    <row r="119" spans="1:16" x14ac:dyDescent="0.4">
      <c r="A119" s="4">
        <v>42863</v>
      </c>
      <c r="B119" t="s">
        <v>137</v>
      </c>
      <c r="C119" t="str">
        <f>VLOOKUP(B119,店舗!$A$2:$B$7,2,FALSE)</f>
        <v>銀座</v>
      </c>
      <c r="D119" t="s">
        <v>142</v>
      </c>
      <c r="E119" t="s">
        <v>181</v>
      </c>
      <c r="F119" t="str">
        <f>VLOOKUP(E119,シリーズ!$A$2:$B$6,2,FALSE)</f>
        <v>デニムカジュアル</v>
      </c>
      <c r="G119" t="s">
        <v>186</v>
      </c>
      <c r="H119" t="str">
        <f>VLOOKUP(G119,商品カテゴリー!$A$2:$B$6,2,FALSE)</f>
        <v>ショルダーバッグ</v>
      </c>
      <c r="I119" t="s">
        <v>194</v>
      </c>
      <c r="J119" t="str">
        <f>VLOOKUP(I119,カラー!$A$2:$B$11,2,FALSE)</f>
        <v>ネイビー</v>
      </c>
      <c r="K119" s="5">
        <v>12700</v>
      </c>
      <c r="L119" s="5">
        <v>25000</v>
      </c>
      <c r="M119">
        <v>2</v>
      </c>
      <c r="N119" s="5">
        <f t="shared" si="6"/>
        <v>50000</v>
      </c>
      <c r="O119" s="5">
        <f t="shared" si="7"/>
        <v>25400</v>
      </c>
      <c r="P119" s="5">
        <f t="shared" si="8"/>
        <v>24600</v>
      </c>
    </row>
    <row r="120" spans="1:16" x14ac:dyDescent="0.4">
      <c r="A120" s="4">
        <v>42864</v>
      </c>
      <c r="B120" t="s">
        <v>137</v>
      </c>
      <c r="C120" t="str">
        <f>VLOOKUP(B120,店舗!$A$2:$B$7,2,FALSE)</f>
        <v>銀座</v>
      </c>
      <c r="D120" t="s">
        <v>154</v>
      </c>
      <c r="E120" t="s">
        <v>181</v>
      </c>
      <c r="F120" t="str">
        <f>VLOOKUP(E120,シリーズ!$A$2:$B$6,2,FALSE)</f>
        <v>デニムカジュアル</v>
      </c>
      <c r="G120" t="s">
        <v>189</v>
      </c>
      <c r="H120" t="str">
        <f>VLOOKUP(G120,商品カテゴリー!$A$2:$B$6,2,FALSE)</f>
        <v>キャリーカートバッグ</v>
      </c>
      <c r="I120" t="s">
        <v>199</v>
      </c>
      <c r="J120" t="str">
        <f>VLOOKUP(I120,カラー!$A$2:$B$11,2,FALSE)</f>
        <v>ブルー</v>
      </c>
      <c r="K120" s="5">
        <v>14900</v>
      </c>
      <c r="L120" s="5">
        <v>38000</v>
      </c>
      <c r="M120">
        <v>2</v>
      </c>
      <c r="N120" s="5">
        <f t="shared" si="6"/>
        <v>76000</v>
      </c>
      <c r="O120" s="5">
        <f t="shared" si="7"/>
        <v>29800</v>
      </c>
      <c r="P120" s="5">
        <f t="shared" si="8"/>
        <v>46200</v>
      </c>
    </row>
    <row r="121" spans="1:16" x14ac:dyDescent="0.4">
      <c r="A121" s="4">
        <v>42864</v>
      </c>
      <c r="B121" t="s">
        <v>141</v>
      </c>
      <c r="C121" t="str">
        <f>VLOOKUP(B121,店舗!$A$2:$B$7,2,FALSE)</f>
        <v>青山</v>
      </c>
      <c r="D121" t="s">
        <v>156</v>
      </c>
      <c r="E121" t="s">
        <v>181</v>
      </c>
      <c r="F121" t="str">
        <f>VLOOKUP(E121,シリーズ!$A$2:$B$6,2,FALSE)</f>
        <v>デニムカジュアル</v>
      </c>
      <c r="G121" t="s">
        <v>187</v>
      </c>
      <c r="H121" t="str">
        <f>VLOOKUP(G121,商品カテゴリー!$A$2:$B$6,2,FALSE)</f>
        <v>ハンドバッグ</v>
      </c>
      <c r="I121" t="s">
        <v>199</v>
      </c>
      <c r="J121" t="str">
        <f>VLOOKUP(I121,カラー!$A$2:$B$11,2,FALSE)</f>
        <v>ブルー</v>
      </c>
      <c r="K121" s="5">
        <v>6380</v>
      </c>
      <c r="L121" s="5">
        <v>16800</v>
      </c>
      <c r="M121">
        <v>3</v>
      </c>
      <c r="N121" s="5">
        <f t="shared" si="6"/>
        <v>50400</v>
      </c>
      <c r="O121" s="5">
        <f t="shared" si="7"/>
        <v>19140</v>
      </c>
      <c r="P121" s="5">
        <f t="shared" si="8"/>
        <v>31260</v>
      </c>
    </row>
    <row r="122" spans="1:16" x14ac:dyDescent="0.4">
      <c r="A122" s="4">
        <v>42864</v>
      </c>
      <c r="B122" t="s">
        <v>141</v>
      </c>
      <c r="C122" t="str">
        <f>VLOOKUP(B122,店舗!$A$2:$B$7,2,FALSE)</f>
        <v>青山</v>
      </c>
      <c r="D122" t="s">
        <v>157</v>
      </c>
      <c r="E122" t="s">
        <v>181</v>
      </c>
      <c r="F122" t="str">
        <f>VLOOKUP(E122,シリーズ!$A$2:$B$6,2,FALSE)</f>
        <v>デニムカジュアル</v>
      </c>
      <c r="G122" t="s">
        <v>186</v>
      </c>
      <c r="H122" t="str">
        <f>VLOOKUP(G122,商品カテゴリー!$A$2:$B$6,2,FALSE)</f>
        <v>ショルダーバッグ</v>
      </c>
      <c r="I122" t="s">
        <v>199</v>
      </c>
      <c r="J122" t="str">
        <f>VLOOKUP(I122,カラー!$A$2:$B$11,2,FALSE)</f>
        <v>ブルー</v>
      </c>
      <c r="K122" s="5">
        <v>12250</v>
      </c>
      <c r="L122" s="5">
        <v>25000</v>
      </c>
      <c r="M122">
        <v>3</v>
      </c>
      <c r="N122" s="5">
        <f t="shared" si="6"/>
        <v>75000</v>
      </c>
      <c r="O122" s="5">
        <f t="shared" si="7"/>
        <v>36750</v>
      </c>
      <c r="P122" s="5">
        <f t="shared" si="8"/>
        <v>38250</v>
      </c>
    </row>
    <row r="123" spans="1:16" x14ac:dyDescent="0.4">
      <c r="A123" s="4">
        <v>42864</v>
      </c>
      <c r="B123" t="s">
        <v>139</v>
      </c>
      <c r="C123" t="str">
        <f>VLOOKUP(B123,店舗!$A$2:$B$7,2,FALSE)</f>
        <v>六本木</v>
      </c>
      <c r="D123" t="s">
        <v>160</v>
      </c>
      <c r="E123" t="s">
        <v>183</v>
      </c>
      <c r="F123" t="str">
        <f>VLOOKUP(E123,シリーズ!$A$2:$B$6,2,FALSE)</f>
        <v>スタイリシュレザークール</v>
      </c>
      <c r="G123" t="s">
        <v>187</v>
      </c>
      <c r="H123" t="str">
        <f>VLOOKUP(G123,商品カテゴリー!$A$2:$B$6,2,FALSE)</f>
        <v>ハンドバッグ</v>
      </c>
      <c r="I123" t="s">
        <v>201</v>
      </c>
      <c r="J123" t="str">
        <f>VLOOKUP(I123,カラー!$A$2:$B$11,2,FALSE)</f>
        <v>シルバー</v>
      </c>
      <c r="K123" s="5">
        <v>10100</v>
      </c>
      <c r="L123" s="5">
        <v>16800</v>
      </c>
      <c r="M123">
        <v>2</v>
      </c>
      <c r="N123" s="5">
        <f t="shared" si="6"/>
        <v>33600</v>
      </c>
      <c r="O123" s="5">
        <f t="shared" si="7"/>
        <v>20200</v>
      </c>
      <c r="P123" s="5">
        <f t="shared" si="8"/>
        <v>13400</v>
      </c>
    </row>
    <row r="124" spans="1:16" x14ac:dyDescent="0.4">
      <c r="A124" s="4">
        <v>42864</v>
      </c>
      <c r="B124" t="s">
        <v>137</v>
      </c>
      <c r="C124" t="str">
        <f>VLOOKUP(B124,店舗!$A$2:$B$7,2,FALSE)</f>
        <v>銀座</v>
      </c>
      <c r="D124" t="s">
        <v>161</v>
      </c>
      <c r="E124" t="s">
        <v>183</v>
      </c>
      <c r="F124" t="str">
        <f>VLOOKUP(E124,シリーズ!$A$2:$B$6,2,FALSE)</f>
        <v>スタイリシュレザークール</v>
      </c>
      <c r="G124" t="s">
        <v>185</v>
      </c>
      <c r="H124" t="str">
        <f>VLOOKUP(G124,商品カテゴリー!$A$2:$B$6,2,FALSE)</f>
        <v>パース</v>
      </c>
      <c r="I124" t="s">
        <v>201</v>
      </c>
      <c r="J124" t="str">
        <f>VLOOKUP(I124,カラー!$A$2:$B$11,2,FALSE)</f>
        <v>シルバー</v>
      </c>
      <c r="K124" s="5">
        <v>8820</v>
      </c>
      <c r="L124" s="5">
        <v>15500</v>
      </c>
      <c r="M124">
        <v>1</v>
      </c>
      <c r="N124" s="5">
        <f t="shared" si="6"/>
        <v>15500</v>
      </c>
      <c r="O124" s="5">
        <f t="shared" si="7"/>
        <v>8820</v>
      </c>
      <c r="P124" s="5">
        <f t="shared" si="8"/>
        <v>6680</v>
      </c>
    </row>
    <row r="125" spans="1:16" x14ac:dyDescent="0.4">
      <c r="A125" s="4">
        <v>42865</v>
      </c>
      <c r="B125" t="s">
        <v>141</v>
      </c>
      <c r="C125" t="str">
        <f>VLOOKUP(B125,店舗!$A$2:$B$7,2,FALSE)</f>
        <v>青山</v>
      </c>
      <c r="D125" t="s">
        <v>162</v>
      </c>
      <c r="E125" t="s">
        <v>183</v>
      </c>
      <c r="F125" t="str">
        <f>VLOOKUP(E125,シリーズ!$A$2:$B$6,2,FALSE)</f>
        <v>スタイリシュレザークール</v>
      </c>
      <c r="G125" t="s">
        <v>186</v>
      </c>
      <c r="H125" t="str">
        <f>VLOOKUP(G125,商品カテゴリー!$A$2:$B$6,2,FALSE)</f>
        <v>ショルダーバッグ</v>
      </c>
      <c r="I125" t="s">
        <v>201</v>
      </c>
      <c r="J125" t="str">
        <f>VLOOKUP(I125,カラー!$A$2:$B$11,2,FALSE)</f>
        <v>シルバー</v>
      </c>
      <c r="K125" s="5">
        <v>13000</v>
      </c>
      <c r="L125" s="5">
        <v>25500</v>
      </c>
      <c r="M125">
        <v>2</v>
      </c>
      <c r="N125" s="5">
        <f t="shared" si="6"/>
        <v>51000</v>
      </c>
      <c r="O125" s="5">
        <f t="shared" si="7"/>
        <v>26000</v>
      </c>
      <c r="P125" s="5">
        <f t="shared" si="8"/>
        <v>25000</v>
      </c>
    </row>
    <row r="126" spans="1:16" x14ac:dyDescent="0.4">
      <c r="A126" s="4">
        <v>42865</v>
      </c>
      <c r="B126" t="s">
        <v>144</v>
      </c>
      <c r="C126" t="str">
        <f>VLOOKUP(B126,店舗!$A$2:$B$7,2,FALSE)</f>
        <v>台場</v>
      </c>
      <c r="D126" t="s">
        <v>206</v>
      </c>
      <c r="E126" t="s">
        <v>183</v>
      </c>
      <c r="F126" t="str">
        <f>VLOOKUP(E126,シリーズ!$A$2:$B$6,2,FALSE)</f>
        <v>スタイリシュレザークール</v>
      </c>
      <c r="G126" t="s">
        <v>188</v>
      </c>
      <c r="H126" t="str">
        <f>VLOOKUP(G126,商品カテゴリー!$A$2:$B$6,2,FALSE)</f>
        <v>トラベルボストンバッグ</v>
      </c>
      <c r="I126" t="s">
        <v>201</v>
      </c>
      <c r="J126" t="str">
        <f>VLOOKUP(I126,カラー!$A$2:$B$11,2,FALSE)</f>
        <v>シルバー</v>
      </c>
      <c r="K126" s="5">
        <v>20000</v>
      </c>
      <c r="L126" s="5">
        <v>43200</v>
      </c>
      <c r="M126">
        <v>1</v>
      </c>
      <c r="N126" s="5">
        <f t="shared" si="6"/>
        <v>43200</v>
      </c>
      <c r="O126" s="5">
        <f t="shared" si="7"/>
        <v>20000</v>
      </c>
      <c r="P126" s="5">
        <f t="shared" si="8"/>
        <v>23200</v>
      </c>
    </row>
    <row r="127" spans="1:16" x14ac:dyDescent="0.4">
      <c r="A127" s="4">
        <v>42867</v>
      </c>
      <c r="B127" t="s">
        <v>144</v>
      </c>
      <c r="C127" t="str">
        <f>VLOOKUP(B127,店舗!$A$2:$B$7,2,FALSE)</f>
        <v>台場</v>
      </c>
      <c r="D127" t="s">
        <v>159</v>
      </c>
      <c r="E127" t="s">
        <v>182</v>
      </c>
      <c r="F127" t="str">
        <f>VLOOKUP(E127,シリーズ!$A$2:$B$6,2,FALSE)</f>
        <v>プリティアニマル</v>
      </c>
      <c r="G127" t="s">
        <v>186</v>
      </c>
      <c r="H127" t="str">
        <f>VLOOKUP(G127,商品カテゴリー!$A$2:$B$6,2,FALSE)</f>
        <v>ショルダーバッグ</v>
      </c>
      <c r="I127" t="s">
        <v>200</v>
      </c>
      <c r="J127" t="str">
        <f>VLOOKUP(I127,カラー!$A$2:$B$11,2,FALSE)</f>
        <v>アニマル</v>
      </c>
      <c r="K127" s="5">
        <v>6810</v>
      </c>
      <c r="L127" s="5">
        <v>17500</v>
      </c>
      <c r="M127">
        <v>1</v>
      </c>
      <c r="N127" s="5">
        <f t="shared" si="6"/>
        <v>17500</v>
      </c>
      <c r="O127" s="5">
        <f t="shared" si="7"/>
        <v>6810</v>
      </c>
      <c r="P127" s="5">
        <f t="shared" si="8"/>
        <v>10690</v>
      </c>
    </row>
    <row r="128" spans="1:16" x14ac:dyDescent="0.4">
      <c r="A128" s="4">
        <v>42868</v>
      </c>
      <c r="B128" t="s">
        <v>137</v>
      </c>
      <c r="C128" t="str">
        <f>VLOOKUP(B128,店舗!$A$2:$B$7,2,FALSE)</f>
        <v>銀座</v>
      </c>
      <c r="D128" t="s">
        <v>164</v>
      </c>
      <c r="E128" t="s">
        <v>184</v>
      </c>
      <c r="F128" t="str">
        <f>VLOOKUP(E128,シリーズ!$A$2:$B$6,2,FALSE)</f>
        <v>プリティフラワー</v>
      </c>
      <c r="G128" t="s">
        <v>185</v>
      </c>
      <c r="H128" t="str">
        <f>VLOOKUP(G128,商品カテゴリー!$A$2:$B$6,2,FALSE)</f>
        <v>パース</v>
      </c>
      <c r="I128" t="s">
        <v>202</v>
      </c>
      <c r="J128" t="str">
        <f>VLOOKUP(I128,カラー!$A$2:$B$11,2,FALSE)</f>
        <v>フラワー</v>
      </c>
      <c r="K128" s="5">
        <v>6000</v>
      </c>
      <c r="L128" s="5">
        <v>13500</v>
      </c>
      <c r="M128">
        <v>1</v>
      </c>
      <c r="N128" s="5">
        <f t="shared" si="6"/>
        <v>13500</v>
      </c>
      <c r="O128" s="5">
        <f t="shared" si="7"/>
        <v>6000</v>
      </c>
      <c r="P128" s="5">
        <f t="shared" si="8"/>
        <v>7500</v>
      </c>
    </row>
    <row r="129" spans="1:16" x14ac:dyDescent="0.4">
      <c r="A129" s="4">
        <v>42868</v>
      </c>
      <c r="B129" t="s">
        <v>141</v>
      </c>
      <c r="C129" t="str">
        <f>VLOOKUP(B129,店舗!$A$2:$B$7,2,FALSE)</f>
        <v>青山</v>
      </c>
      <c r="D129" t="s">
        <v>165</v>
      </c>
      <c r="E129" t="s">
        <v>184</v>
      </c>
      <c r="F129" t="str">
        <f>VLOOKUP(E129,シリーズ!$A$2:$B$6,2,FALSE)</f>
        <v>プリティフラワー</v>
      </c>
      <c r="G129" t="s">
        <v>186</v>
      </c>
      <c r="H129" t="str">
        <f>VLOOKUP(G129,商品カテゴリー!$A$2:$B$6,2,FALSE)</f>
        <v>ショルダーバッグ</v>
      </c>
      <c r="I129" t="s">
        <v>202</v>
      </c>
      <c r="J129" t="str">
        <f>VLOOKUP(I129,カラー!$A$2:$B$11,2,FALSE)</f>
        <v>フラワー</v>
      </c>
      <c r="K129" s="5">
        <v>7000</v>
      </c>
      <c r="L129" s="5">
        <v>17500</v>
      </c>
      <c r="M129">
        <v>1</v>
      </c>
      <c r="N129" s="5">
        <f t="shared" si="6"/>
        <v>17500</v>
      </c>
      <c r="O129" s="5">
        <f t="shared" si="7"/>
        <v>7000</v>
      </c>
      <c r="P129" s="5">
        <f t="shared" si="8"/>
        <v>10500</v>
      </c>
    </row>
    <row r="130" spans="1:16" x14ac:dyDescent="0.4">
      <c r="A130" s="4">
        <v>42868</v>
      </c>
      <c r="B130" t="s">
        <v>144</v>
      </c>
      <c r="C130" t="str">
        <f>VLOOKUP(B130,店舗!$A$2:$B$7,2,FALSE)</f>
        <v>台場</v>
      </c>
      <c r="D130" t="s">
        <v>151</v>
      </c>
      <c r="E130" t="s">
        <v>180</v>
      </c>
      <c r="F130" t="str">
        <f>VLOOKUP(E130,シリーズ!$A$2:$B$6,2,FALSE)</f>
        <v>スタイリシュレザー</v>
      </c>
      <c r="G130" t="s">
        <v>187</v>
      </c>
      <c r="H130" t="str">
        <f>VLOOKUP(G130,商品カテゴリー!$A$2:$B$6,2,FALSE)</f>
        <v>ハンドバッグ</v>
      </c>
      <c r="I130" t="s">
        <v>198</v>
      </c>
      <c r="J130" t="str">
        <f>VLOOKUP(I130,カラー!$A$2:$B$11,2,FALSE)</f>
        <v>ブラック</v>
      </c>
      <c r="K130" s="5">
        <v>8120</v>
      </c>
      <c r="L130" s="5">
        <v>16800</v>
      </c>
      <c r="M130">
        <v>3</v>
      </c>
      <c r="N130" s="5">
        <f t="shared" si="6"/>
        <v>50400</v>
      </c>
      <c r="O130" s="5">
        <f t="shared" si="7"/>
        <v>24360</v>
      </c>
      <c r="P130" s="5">
        <f t="shared" si="8"/>
        <v>26040</v>
      </c>
    </row>
    <row r="131" spans="1:16" x14ac:dyDescent="0.4">
      <c r="A131" s="4">
        <v>42868</v>
      </c>
      <c r="B131" t="s">
        <v>139</v>
      </c>
      <c r="C131" t="str">
        <f>VLOOKUP(B131,店舗!$A$2:$B$7,2,FALSE)</f>
        <v>六本木</v>
      </c>
      <c r="D131" t="s">
        <v>138</v>
      </c>
      <c r="E131" t="s">
        <v>180</v>
      </c>
      <c r="F131" t="str">
        <f>VLOOKUP(E131,シリーズ!$A$2:$B$6,2,FALSE)</f>
        <v>スタイリシュレザー</v>
      </c>
      <c r="G131" t="s">
        <v>185</v>
      </c>
      <c r="H131" t="str">
        <f>VLOOKUP(G131,商品カテゴリー!$A$2:$B$6,2,FALSE)</f>
        <v>パース</v>
      </c>
      <c r="I131" t="s">
        <v>193</v>
      </c>
      <c r="J131" t="str">
        <f>VLOOKUP(I131,カラー!$A$2:$B$11,2,FALSE)</f>
        <v>ホワイト</v>
      </c>
      <c r="K131" s="5">
        <v>6500</v>
      </c>
      <c r="L131" s="5">
        <v>13500</v>
      </c>
      <c r="M131">
        <v>3</v>
      </c>
      <c r="N131" s="5">
        <f t="shared" si="6"/>
        <v>40500</v>
      </c>
      <c r="O131" s="5">
        <f t="shared" si="7"/>
        <v>19500</v>
      </c>
      <c r="P131" s="5">
        <f t="shared" si="8"/>
        <v>21000</v>
      </c>
    </row>
    <row r="132" spans="1:16" x14ac:dyDescent="0.4">
      <c r="A132" s="4">
        <v>42868</v>
      </c>
      <c r="B132" t="s">
        <v>150</v>
      </c>
      <c r="C132" t="str">
        <f>VLOOKUP(B132,店舗!$A$2:$B$7,2,FALSE)</f>
        <v>鎌倉</v>
      </c>
      <c r="D132" t="s">
        <v>140</v>
      </c>
      <c r="E132" t="s">
        <v>180</v>
      </c>
      <c r="F132" t="str">
        <f>VLOOKUP(E132,シリーズ!$A$2:$B$6,2,FALSE)</f>
        <v>スタイリシュレザー</v>
      </c>
      <c r="G132" t="s">
        <v>186</v>
      </c>
      <c r="H132" t="str">
        <f>VLOOKUP(G132,商品カテゴリー!$A$2:$B$6,2,FALSE)</f>
        <v>ショルダーバッグ</v>
      </c>
      <c r="I132" t="s">
        <v>193</v>
      </c>
      <c r="J132" t="str">
        <f>VLOOKUP(I132,カラー!$A$2:$B$11,2,FALSE)</f>
        <v>ホワイト</v>
      </c>
      <c r="K132" s="5">
        <v>17320</v>
      </c>
      <c r="L132" s="5">
        <v>30400</v>
      </c>
      <c r="M132">
        <v>1</v>
      </c>
      <c r="N132" s="5">
        <f t="shared" si="6"/>
        <v>30400</v>
      </c>
      <c r="O132" s="5">
        <f t="shared" si="7"/>
        <v>17320</v>
      </c>
      <c r="P132" s="5">
        <f t="shared" si="8"/>
        <v>13080</v>
      </c>
    </row>
    <row r="133" spans="1:16" x14ac:dyDescent="0.4">
      <c r="A133" s="4">
        <v>42869</v>
      </c>
      <c r="B133" t="s">
        <v>137</v>
      </c>
      <c r="C133" t="str">
        <f>VLOOKUP(B133,店舗!$A$2:$B$7,2,FALSE)</f>
        <v>銀座</v>
      </c>
      <c r="D133" t="s">
        <v>143</v>
      </c>
      <c r="E133" t="s">
        <v>180</v>
      </c>
      <c r="F133" t="str">
        <f>VLOOKUP(E133,シリーズ!$A$2:$B$6,2,FALSE)</f>
        <v>スタイリシュレザー</v>
      </c>
      <c r="G133" t="s">
        <v>187</v>
      </c>
      <c r="H133" t="str">
        <f>VLOOKUP(G133,商品カテゴリー!$A$2:$B$6,2,FALSE)</f>
        <v>ハンドバッグ</v>
      </c>
      <c r="I133" t="s">
        <v>195</v>
      </c>
      <c r="J133" t="str">
        <f>VLOOKUP(I133,カラー!$A$2:$B$11,2,FALSE)</f>
        <v>ベージュ</v>
      </c>
      <c r="K133" s="5">
        <v>7930</v>
      </c>
      <c r="L133" s="5">
        <v>16800</v>
      </c>
      <c r="M133">
        <v>3</v>
      </c>
      <c r="N133" s="5">
        <f t="shared" si="6"/>
        <v>50400</v>
      </c>
      <c r="O133" s="5">
        <f t="shared" si="7"/>
        <v>23790</v>
      </c>
      <c r="P133" s="5">
        <f t="shared" si="8"/>
        <v>26610</v>
      </c>
    </row>
    <row r="134" spans="1:16" x14ac:dyDescent="0.4">
      <c r="A134" s="4">
        <v>42869</v>
      </c>
      <c r="B134" t="s">
        <v>141</v>
      </c>
      <c r="C134" t="str">
        <f>VLOOKUP(B134,店舗!$A$2:$B$7,2,FALSE)</f>
        <v>青山</v>
      </c>
      <c r="D134" t="s">
        <v>151</v>
      </c>
      <c r="E134" t="s">
        <v>180</v>
      </c>
      <c r="F134" t="str">
        <f>VLOOKUP(E134,シリーズ!$A$2:$B$6,2,FALSE)</f>
        <v>スタイリシュレザー</v>
      </c>
      <c r="G134" t="s">
        <v>187</v>
      </c>
      <c r="H134" t="str">
        <f>VLOOKUP(G134,商品カテゴリー!$A$2:$B$6,2,FALSE)</f>
        <v>ハンドバッグ</v>
      </c>
      <c r="I134" t="s">
        <v>198</v>
      </c>
      <c r="J134" t="str">
        <f>VLOOKUP(I134,カラー!$A$2:$B$11,2,FALSE)</f>
        <v>ブラック</v>
      </c>
      <c r="K134" s="5">
        <v>8010</v>
      </c>
      <c r="L134" s="5">
        <v>16800</v>
      </c>
      <c r="M134">
        <v>1</v>
      </c>
      <c r="N134" s="5">
        <f t="shared" si="6"/>
        <v>16800</v>
      </c>
      <c r="O134" s="5">
        <f t="shared" si="7"/>
        <v>8010</v>
      </c>
      <c r="P134" s="5">
        <f t="shared" si="8"/>
        <v>8790</v>
      </c>
    </row>
    <row r="135" spans="1:16" x14ac:dyDescent="0.4">
      <c r="A135" s="4">
        <v>42869</v>
      </c>
      <c r="B135" t="s">
        <v>141</v>
      </c>
      <c r="C135" t="str">
        <f>VLOOKUP(B135,店舗!$A$2:$B$7,2,FALSE)</f>
        <v>青山</v>
      </c>
      <c r="D135" t="s">
        <v>146</v>
      </c>
      <c r="E135" t="s">
        <v>180</v>
      </c>
      <c r="F135" t="str">
        <f>VLOOKUP(E135,シリーズ!$A$2:$B$6,2,FALSE)</f>
        <v>スタイリシュレザー</v>
      </c>
      <c r="G135" t="s">
        <v>185</v>
      </c>
      <c r="H135" t="str">
        <f>VLOOKUP(G135,商品カテゴリー!$A$2:$B$6,2,FALSE)</f>
        <v>パース</v>
      </c>
      <c r="I135" t="s">
        <v>195</v>
      </c>
      <c r="J135" t="str">
        <f>VLOOKUP(I135,カラー!$A$2:$B$11,2,FALSE)</f>
        <v>ベージュ</v>
      </c>
      <c r="K135" s="5">
        <v>6500</v>
      </c>
      <c r="L135" s="5">
        <v>13500</v>
      </c>
      <c r="M135">
        <v>3</v>
      </c>
      <c r="N135" s="5">
        <f t="shared" si="6"/>
        <v>40500</v>
      </c>
      <c r="O135" s="5">
        <f t="shared" si="7"/>
        <v>19500</v>
      </c>
      <c r="P135" s="5">
        <f t="shared" si="8"/>
        <v>21000</v>
      </c>
    </row>
    <row r="136" spans="1:16" x14ac:dyDescent="0.4">
      <c r="A136" s="4">
        <v>42869</v>
      </c>
      <c r="B136" t="s">
        <v>149</v>
      </c>
      <c r="C136" t="str">
        <f>VLOOKUP(B136,店舗!$A$2:$B$7,2,FALSE)</f>
        <v>横浜</v>
      </c>
      <c r="D136" t="s">
        <v>169</v>
      </c>
      <c r="E136" t="s">
        <v>180</v>
      </c>
      <c r="F136" t="str">
        <f>VLOOKUP(E136,シリーズ!$A$2:$B$6,2,FALSE)</f>
        <v>スタイリシュレザー</v>
      </c>
      <c r="G136" t="s">
        <v>185</v>
      </c>
      <c r="H136" t="str">
        <f>VLOOKUP(G136,商品カテゴリー!$A$2:$B$6,2,FALSE)</f>
        <v>パース</v>
      </c>
      <c r="I136" t="s">
        <v>196</v>
      </c>
      <c r="J136" t="str">
        <f>VLOOKUP(I136,カラー!$A$2:$B$11,2,FALSE)</f>
        <v>ブラウン</v>
      </c>
      <c r="K136" s="5">
        <v>6400</v>
      </c>
      <c r="L136" s="5">
        <v>13500</v>
      </c>
      <c r="M136">
        <v>1</v>
      </c>
      <c r="N136" s="5">
        <f t="shared" si="6"/>
        <v>13500</v>
      </c>
      <c r="O136" s="5">
        <f t="shared" si="7"/>
        <v>6400</v>
      </c>
      <c r="P136" s="5">
        <f t="shared" si="8"/>
        <v>7100</v>
      </c>
    </row>
    <row r="137" spans="1:16" x14ac:dyDescent="0.4">
      <c r="A137" s="4">
        <v>42870</v>
      </c>
      <c r="B137" t="s">
        <v>141</v>
      </c>
      <c r="C137" t="str">
        <f>VLOOKUP(B137,店舗!$A$2:$B$7,2,FALSE)</f>
        <v>青山</v>
      </c>
      <c r="D137" t="s">
        <v>167</v>
      </c>
      <c r="E137" t="s">
        <v>180</v>
      </c>
      <c r="F137" t="str">
        <f>VLOOKUP(E137,シリーズ!$A$2:$B$6,2,FALSE)</f>
        <v>スタイリシュレザー</v>
      </c>
      <c r="G137" t="s">
        <v>186</v>
      </c>
      <c r="H137" t="str">
        <f>VLOOKUP(G137,商品カテゴリー!$A$2:$B$6,2,FALSE)</f>
        <v>ショルダーバッグ</v>
      </c>
      <c r="I137" t="s">
        <v>195</v>
      </c>
      <c r="J137" t="str">
        <f>VLOOKUP(I137,カラー!$A$2:$B$11,2,FALSE)</f>
        <v>ベージュ</v>
      </c>
      <c r="K137" s="5">
        <v>17200</v>
      </c>
      <c r="L137" s="5">
        <v>30400</v>
      </c>
      <c r="M137">
        <v>1</v>
      </c>
      <c r="N137" s="5">
        <f t="shared" si="6"/>
        <v>30400</v>
      </c>
      <c r="O137" s="5">
        <f t="shared" si="7"/>
        <v>17200</v>
      </c>
      <c r="P137" s="5">
        <f t="shared" si="8"/>
        <v>13200</v>
      </c>
    </row>
    <row r="138" spans="1:16" x14ac:dyDescent="0.4">
      <c r="A138" s="4">
        <v>42870</v>
      </c>
      <c r="B138" t="s">
        <v>139</v>
      </c>
      <c r="C138" t="str">
        <f>VLOOKUP(B138,店舗!$A$2:$B$7,2,FALSE)</f>
        <v>六本木</v>
      </c>
      <c r="D138" t="s">
        <v>168</v>
      </c>
      <c r="E138" t="s">
        <v>180</v>
      </c>
      <c r="F138" t="str">
        <f>VLOOKUP(E138,シリーズ!$A$2:$B$6,2,FALSE)</f>
        <v>スタイリシュレザー</v>
      </c>
      <c r="G138" t="s">
        <v>188</v>
      </c>
      <c r="H138" t="str">
        <f>VLOOKUP(G138,商品カテゴリー!$A$2:$B$6,2,FALSE)</f>
        <v>トラベルボストンバッグ</v>
      </c>
      <c r="I138" t="s">
        <v>195</v>
      </c>
      <c r="J138" t="str">
        <f>VLOOKUP(I138,カラー!$A$2:$B$11,2,FALSE)</f>
        <v>ベージュ</v>
      </c>
      <c r="K138" s="5">
        <v>21000</v>
      </c>
      <c r="L138" s="5">
        <v>43200</v>
      </c>
      <c r="M138">
        <v>3</v>
      </c>
      <c r="N138" s="5">
        <f t="shared" si="6"/>
        <v>129600</v>
      </c>
      <c r="O138" s="5">
        <f t="shared" si="7"/>
        <v>63000</v>
      </c>
      <c r="P138" s="5">
        <f t="shared" si="8"/>
        <v>66600</v>
      </c>
    </row>
    <row r="139" spans="1:16" x14ac:dyDescent="0.4">
      <c r="A139" s="4">
        <v>42873</v>
      </c>
      <c r="B139" t="s">
        <v>137</v>
      </c>
      <c r="C139" t="str">
        <f>VLOOKUP(B139,店舗!$A$2:$B$7,2,FALSE)</f>
        <v>銀座</v>
      </c>
      <c r="D139" t="s">
        <v>152</v>
      </c>
      <c r="E139" t="s">
        <v>180</v>
      </c>
      <c r="F139" t="str">
        <f>VLOOKUP(E139,シリーズ!$A$2:$B$6,2,FALSE)</f>
        <v>スタイリシュレザー</v>
      </c>
      <c r="G139" t="s">
        <v>185</v>
      </c>
      <c r="H139" t="str">
        <f>VLOOKUP(G139,商品カテゴリー!$A$2:$B$6,2,FALSE)</f>
        <v>パース</v>
      </c>
      <c r="I139" t="s">
        <v>198</v>
      </c>
      <c r="J139" t="str">
        <f>VLOOKUP(I139,カラー!$A$2:$B$11,2,FALSE)</f>
        <v>ブラック</v>
      </c>
      <c r="K139" s="5">
        <v>6500</v>
      </c>
      <c r="L139" s="5">
        <v>13500</v>
      </c>
      <c r="M139">
        <v>1</v>
      </c>
      <c r="N139" s="5">
        <f t="shared" si="6"/>
        <v>13500</v>
      </c>
      <c r="O139" s="5">
        <f t="shared" si="7"/>
        <v>6500</v>
      </c>
      <c r="P139" s="5">
        <f t="shared" si="8"/>
        <v>7000</v>
      </c>
    </row>
    <row r="140" spans="1:16" x14ac:dyDescent="0.4">
      <c r="A140" s="4">
        <v>42873</v>
      </c>
      <c r="B140" t="s">
        <v>137</v>
      </c>
      <c r="C140" t="str">
        <f>VLOOKUP(B140,店舗!$A$2:$B$7,2,FALSE)</f>
        <v>銀座</v>
      </c>
      <c r="D140" t="s">
        <v>173</v>
      </c>
      <c r="E140" t="s">
        <v>180</v>
      </c>
      <c r="F140" t="str">
        <f>VLOOKUP(E140,シリーズ!$A$2:$B$6,2,FALSE)</f>
        <v>スタイリシュレザー</v>
      </c>
      <c r="G140" t="s">
        <v>186</v>
      </c>
      <c r="H140" t="str">
        <f>VLOOKUP(G140,商品カテゴリー!$A$2:$B$6,2,FALSE)</f>
        <v>ショルダーバッグ</v>
      </c>
      <c r="I140" t="s">
        <v>198</v>
      </c>
      <c r="J140" t="str">
        <f>VLOOKUP(I140,カラー!$A$2:$B$11,2,FALSE)</f>
        <v>ブラック</v>
      </c>
      <c r="K140" s="5">
        <v>11500</v>
      </c>
      <c r="L140" s="5">
        <v>30400</v>
      </c>
      <c r="M140">
        <v>1</v>
      </c>
      <c r="N140" s="5">
        <f t="shared" si="6"/>
        <v>30400</v>
      </c>
      <c r="O140" s="5">
        <f t="shared" si="7"/>
        <v>11500</v>
      </c>
      <c r="P140" s="5">
        <f t="shared" si="8"/>
        <v>18900</v>
      </c>
    </row>
    <row r="141" spans="1:16" x14ac:dyDescent="0.4">
      <c r="A141" s="4">
        <v>42873</v>
      </c>
      <c r="B141" t="s">
        <v>137</v>
      </c>
      <c r="C141" t="str">
        <f>VLOOKUP(B141,店舗!$A$2:$B$7,2,FALSE)</f>
        <v>銀座</v>
      </c>
      <c r="D141" t="s">
        <v>175</v>
      </c>
      <c r="E141" t="s">
        <v>180</v>
      </c>
      <c r="F141" t="str">
        <f>VLOOKUP(E141,シリーズ!$A$2:$B$6,2,FALSE)</f>
        <v>スタイリシュレザー</v>
      </c>
      <c r="G141" t="s">
        <v>188</v>
      </c>
      <c r="H141" t="str">
        <f>VLOOKUP(G141,商品カテゴリー!$A$2:$B$6,2,FALSE)</f>
        <v>トラベルボストンバッグ</v>
      </c>
      <c r="I141" t="s">
        <v>196</v>
      </c>
      <c r="J141" t="str">
        <f>VLOOKUP(I141,カラー!$A$2:$B$11,2,FALSE)</f>
        <v>ブラウン</v>
      </c>
      <c r="K141" s="5">
        <v>18500</v>
      </c>
      <c r="L141" s="5">
        <v>43200</v>
      </c>
      <c r="M141">
        <v>2</v>
      </c>
      <c r="N141" s="5">
        <f t="shared" si="6"/>
        <v>86400</v>
      </c>
      <c r="O141" s="5">
        <f t="shared" si="7"/>
        <v>37000</v>
      </c>
      <c r="P141" s="5">
        <f t="shared" si="8"/>
        <v>49400</v>
      </c>
    </row>
    <row r="142" spans="1:16" x14ac:dyDescent="0.4">
      <c r="A142" s="4">
        <v>42874</v>
      </c>
      <c r="B142" t="s">
        <v>137</v>
      </c>
      <c r="C142" t="str">
        <f>VLOOKUP(B142,店舗!$A$2:$B$7,2,FALSE)</f>
        <v>銀座</v>
      </c>
      <c r="D142" t="s">
        <v>172</v>
      </c>
      <c r="E142" t="s">
        <v>180</v>
      </c>
      <c r="F142" t="str">
        <f>VLOOKUP(E142,シリーズ!$A$2:$B$6,2,FALSE)</f>
        <v>スタイリシュレザー</v>
      </c>
      <c r="G142" t="s">
        <v>187</v>
      </c>
      <c r="H142" t="str">
        <f>VLOOKUP(G142,商品カテゴリー!$A$2:$B$6,2,FALSE)</f>
        <v>ハンドバッグ</v>
      </c>
      <c r="I142" t="s">
        <v>197</v>
      </c>
      <c r="J142" t="str">
        <f>VLOOKUP(I142,カラー!$A$2:$B$11,2,FALSE)</f>
        <v>レッド</v>
      </c>
      <c r="K142" s="5">
        <v>8010</v>
      </c>
      <c r="L142" s="5">
        <v>16800</v>
      </c>
      <c r="M142">
        <v>1</v>
      </c>
      <c r="N142" s="5">
        <f t="shared" si="6"/>
        <v>16800</v>
      </c>
      <c r="O142" s="5">
        <f t="shared" si="7"/>
        <v>8010</v>
      </c>
      <c r="P142" s="5">
        <f t="shared" si="8"/>
        <v>8790</v>
      </c>
    </row>
    <row r="143" spans="1:16" x14ac:dyDescent="0.4">
      <c r="A143" s="4">
        <v>42874</v>
      </c>
      <c r="B143" t="s">
        <v>137</v>
      </c>
      <c r="C143" t="str">
        <f>VLOOKUP(B143,店舗!$A$2:$B$7,2,FALSE)</f>
        <v>銀座</v>
      </c>
      <c r="D143" t="s">
        <v>147</v>
      </c>
      <c r="E143" t="s">
        <v>180</v>
      </c>
      <c r="F143" t="str">
        <f>VLOOKUP(E143,シリーズ!$A$2:$B$6,2,FALSE)</f>
        <v>スタイリシュレザー</v>
      </c>
      <c r="G143" t="s">
        <v>185</v>
      </c>
      <c r="H143" t="str">
        <f>VLOOKUP(G143,商品カテゴリー!$A$2:$B$6,2,FALSE)</f>
        <v>パース</v>
      </c>
      <c r="I143" t="s">
        <v>197</v>
      </c>
      <c r="J143" t="str">
        <f>VLOOKUP(I143,カラー!$A$2:$B$11,2,FALSE)</f>
        <v>レッド</v>
      </c>
      <c r="K143" s="5">
        <v>6400</v>
      </c>
      <c r="L143" s="5">
        <v>13500</v>
      </c>
      <c r="M143">
        <v>1</v>
      </c>
      <c r="N143" s="5">
        <f t="shared" si="6"/>
        <v>13500</v>
      </c>
      <c r="O143" s="5">
        <f t="shared" si="7"/>
        <v>6400</v>
      </c>
      <c r="P143" s="5">
        <f t="shared" si="8"/>
        <v>7100</v>
      </c>
    </row>
    <row r="144" spans="1:16" x14ac:dyDescent="0.4">
      <c r="A144" s="4">
        <v>42874</v>
      </c>
      <c r="B144" t="s">
        <v>150</v>
      </c>
      <c r="C144" t="str">
        <f>VLOOKUP(B144,店舗!$A$2:$B$7,2,FALSE)</f>
        <v>鎌倉</v>
      </c>
      <c r="D144" t="s">
        <v>148</v>
      </c>
      <c r="E144" t="s">
        <v>180</v>
      </c>
      <c r="F144" t="str">
        <f>VLOOKUP(E144,シリーズ!$A$2:$B$6,2,FALSE)</f>
        <v>スタイリシュレザー</v>
      </c>
      <c r="G144" t="s">
        <v>188</v>
      </c>
      <c r="H144" t="str">
        <f>VLOOKUP(G144,商品カテゴリー!$A$2:$B$6,2,FALSE)</f>
        <v>トラベルボストンバッグ</v>
      </c>
      <c r="I144" t="s">
        <v>198</v>
      </c>
      <c r="J144" t="str">
        <f>VLOOKUP(I144,カラー!$A$2:$B$11,2,FALSE)</f>
        <v>ブラック</v>
      </c>
      <c r="K144" s="5">
        <v>20000</v>
      </c>
      <c r="L144" s="5">
        <v>43200</v>
      </c>
      <c r="M144">
        <v>2</v>
      </c>
      <c r="N144" s="5">
        <f t="shared" si="6"/>
        <v>86400</v>
      </c>
      <c r="O144" s="5">
        <f t="shared" si="7"/>
        <v>40000</v>
      </c>
      <c r="P144" s="5">
        <f t="shared" si="8"/>
        <v>46400</v>
      </c>
    </row>
    <row r="145" spans="1:16" x14ac:dyDescent="0.4">
      <c r="A145" s="4">
        <v>42875</v>
      </c>
      <c r="B145" t="s">
        <v>150</v>
      </c>
      <c r="C145" t="str">
        <f>VLOOKUP(B145,店舗!$A$2:$B$7,2,FALSE)</f>
        <v>鎌倉</v>
      </c>
      <c r="D145" t="s">
        <v>171</v>
      </c>
      <c r="E145" t="s">
        <v>181</v>
      </c>
      <c r="F145" t="str">
        <f>VLOOKUP(E145,シリーズ!$A$2:$B$6,2,FALSE)</f>
        <v>デニムカジュアル</v>
      </c>
      <c r="G145" t="s">
        <v>189</v>
      </c>
      <c r="H145" t="str">
        <f>VLOOKUP(G145,商品カテゴリー!$A$2:$B$6,2,FALSE)</f>
        <v>キャリーカートバッグ</v>
      </c>
      <c r="I145" t="s">
        <v>194</v>
      </c>
      <c r="J145" t="str">
        <f>VLOOKUP(I145,カラー!$A$2:$B$11,2,FALSE)</f>
        <v>ネイビー</v>
      </c>
      <c r="K145" s="5">
        <v>14900</v>
      </c>
      <c r="L145" s="5">
        <v>38000</v>
      </c>
      <c r="M145">
        <v>1</v>
      </c>
      <c r="N145" s="5">
        <f t="shared" si="6"/>
        <v>38000</v>
      </c>
      <c r="O145" s="5">
        <f t="shared" si="7"/>
        <v>14900</v>
      </c>
      <c r="P145" s="5">
        <f t="shared" si="8"/>
        <v>23100</v>
      </c>
    </row>
    <row r="146" spans="1:16" x14ac:dyDescent="0.4">
      <c r="A146" s="4">
        <v>42875</v>
      </c>
      <c r="B146" t="s">
        <v>141</v>
      </c>
      <c r="C146" t="str">
        <f>VLOOKUP(B146,店舗!$A$2:$B$7,2,FALSE)</f>
        <v>青山</v>
      </c>
      <c r="D146" t="s">
        <v>153</v>
      </c>
      <c r="E146" t="s">
        <v>180</v>
      </c>
      <c r="F146" t="str">
        <f>VLOOKUP(E146,シリーズ!$A$2:$B$6,2,FALSE)</f>
        <v>スタイリシュレザー</v>
      </c>
      <c r="G146" t="s">
        <v>186</v>
      </c>
      <c r="H146" t="str">
        <f>VLOOKUP(G146,商品カテゴリー!$A$2:$B$6,2,FALSE)</f>
        <v>ショルダーバッグ</v>
      </c>
      <c r="I146" t="s">
        <v>197</v>
      </c>
      <c r="J146" t="str">
        <f>VLOOKUP(I146,カラー!$A$2:$B$11,2,FALSE)</f>
        <v>レッド</v>
      </c>
      <c r="K146" s="5">
        <v>17100</v>
      </c>
      <c r="L146" s="5">
        <v>30400</v>
      </c>
      <c r="M146">
        <v>2</v>
      </c>
      <c r="N146" s="5">
        <f t="shared" si="6"/>
        <v>60800</v>
      </c>
      <c r="O146" s="5">
        <f t="shared" si="7"/>
        <v>34200</v>
      </c>
      <c r="P146" s="5">
        <f t="shared" si="8"/>
        <v>26600</v>
      </c>
    </row>
    <row r="147" spans="1:16" x14ac:dyDescent="0.4">
      <c r="A147" s="4">
        <v>42875</v>
      </c>
      <c r="B147" t="s">
        <v>141</v>
      </c>
      <c r="C147" t="str">
        <f>VLOOKUP(B147,店舗!$A$2:$B$7,2,FALSE)</f>
        <v>青山</v>
      </c>
      <c r="D147" t="s">
        <v>148</v>
      </c>
      <c r="E147" t="s">
        <v>180</v>
      </c>
      <c r="F147" t="str">
        <f>VLOOKUP(E147,シリーズ!$A$2:$B$6,2,FALSE)</f>
        <v>スタイリシュレザー</v>
      </c>
      <c r="G147" t="s">
        <v>188</v>
      </c>
      <c r="H147" t="str">
        <f>VLOOKUP(G147,商品カテゴリー!$A$2:$B$6,2,FALSE)</f>
        <v>トラベルボストンバッグ</v>
      </c>
      <c r="I147" t="s">
        <v>198</v>
      </c>
      <c r="J147" t="str">
        <f>VLOOKUP(I147,カラー!$A$2:$B$11,2,FALSE)</f>
        <v>ブラック</v>
      </c>
      <c r="K147" s="5">
        <v>20000</v>
      </c>
      <c r="L147" s="5">
        <v>43200</v>
      </c>
      <c r="M147">
        <v>1</v>
      </c>
      <c r="N147" s="5">
        <f t="shared" si="6"/>
        <v>43200</v>
      </c>
      <c r="O147" s="5">
        <f t="shared" si="7"/>
        <v>20000</v>
      </c>
      <c r="P147" s="5">
        <f t="shared" si="8"/>
        <v>23200</v>
      </c>
    </row>
    <row r="148" spans="1:16" x14ac:dyDescent="0.4">
      <c r="A148" s="4">
        <v>42876</v>
      </c>
      <c r="B148" t="s">
        <v>141</v>
      </c>
      <c r="C148" t="str">
        <f>VLOOKUP(B148,店舗!$A$2:$B$7,2,FALSE)</f>
        <v>青山</v>
      </c>
      <c r="D148" t="s">
        <v>154</v>
      </c>
      <c r="E148" t="s">
        <v>181</v>
      </c>
      <c r="F148" t="str">
        <f>VLOOKUP(E148,シリーズ!$A$2:$B$6,2,FALSE)</f>
        <v>デニムカジュアル</v>
      </c>
      <c r="G148" t="s">
        <v>189</v>
      </c>
      <c r="H148" t="str">
        <f>VLOOKUP(G148,商品カテゴリー!$A$2:$B$6,2,FALSE)</f>
        <v>キャリーカートバッグ</v>
      </c>
      <c r="I148" t="s">
        <v>199</v>
      </c>
      <c r="J148" t="str">
        <f>VLOOKUP(I148,カラー!$A$2:$B$11,2,FALSE)</f>
        <v>ブルー</v>
      </c>
      <c r="K148" s="5">
        <v>14300</v>
      </c>
      <c r="L148" s="5">
        <v>38000</v>
      </c>
      <c r="M148">
        <v>3</v>
      </c>
      <c r="N148" s="5">
        <f t="shared" si="6"/>
        <v>114000</v>
      </c>
      <c r="O148" s="5">
        <f t="shared" si="7"/>
        <v>42900</v>
      </c>
      <c r="P148" s="5">
        <f t="shared" si="8"/>
        <v>71100</v>
      </c>
    </row>
    <row r="149" spans="1:16" x14ac:dyDescent="0.4">
      <c r="A149" s="4">
        <v>42876</v>
      </c>
      <c r="B149" t="s">
        <v>139</v>
      </c>
      <c r="C149" t="str">
        <f>VLOOKUP(B149,店舗!$A$2:$B$7,2,FALSE)</f>
        <v>六本木</v>
      </c>
      <c r="D149" t="s">
        <v>156</v>
      </c>
      <c r="E149" t="s">
        <v>181</v>
      </c>
      <c r="F149" t="str">
        <f>VLOOKUP(E149,シリーズ!$A$2:$B$6,2,FALSE)</f>
        <v>デニムカジュアル</v>
      </c>
      <c r="G149" t="s">
        <v>187</v>
      </c>
      <c r="H149" t="str">
        <f>VLOOKUP(G149,商品カテゴリー!$A$2:$B$6,2,FALSE)</f>
        <v>ハンドバッグ</v>
      </c>
      <c r="I149" t="s">
        <v>199</v>
      </c>
      <c r="J149" t="str">
        <f>VLOOKUP(I149,カラー!$A$2:$B$11,2,FALSE)</f>
        <v>ブルー</v>
      </c>
      <c r="K149" s="5">
        <v>6100</v>
      </c>
      <c r="L149" s="5">
        <v>16800</v>
      </c>
      <c r="M149">
        <v>3</v>
      </c>
      <c r="N149" s="5">
        <f t="shared" si="6"/>
        <v>50400</v>
      </c>
      <c r="O149" s="5">
        <f t="shared" si="7"/>
        <v>18300</v>
      </c>
      <c r="P149" s="5">
        <f t="shared" si="8"/>
        <v>32100</v>
      </c>
    </row>
    <row r="150" spans="1:16" x14ac:dyDescent="0.4">
      <c r="A150" s="4">
        <v>42876</v>
      </c>
      <c r="B150" t="s">
        <v>137</v>
      </c>
      <c r="C150" t="str">
        <f>VLOOKUP(B150,店舗!$A$2:$B$7,2,FALSE)</f>
        <v>銀座</v>
      </c>
      <c r="D150" t="s">
        <v>155</v>
      </c>
      <c r="E150" t="s">
        <v>181</v>
      </c>
      <c r="F150" t="str">
        <f>VLOOKUP(E150,シリーズ!$A$2:$B$6,2,FALSE)</f>
        <v>デニムカジュアル</v>
      </c>
      <c r="G150" t="s">
        <v>187</v>
      </c>
      <c r="H150" t="str">
        <f>VLOOKUP(G150,商品カテゴリー!$A$2:$B$6,2,FALSE)</f>
        <v>ハンドバッグ</v>
      </c>
      <c r="I150" t="s">
        <v>194</v>
      </c>
      <c r="J150" t="str">
        <f>VLOOKUP(I150,カラー!$A$2:$B$11,2,FALSE)</f>
        <v>ネイビー</v>
      </c>
      <c r="K150" s="5">
        <v>6380</v>
      </c>
      <c r="L150" s="5">
        <v>16800</v>
      </c>
      <c r="M150">
        <v>1</v>
      </c>
      <c r="N150" s="5">
        <f t="shared" si="6"/>
        <v>16800</v>
      </c>
      <c r="O150" s="5">
        <f t="shared" si="7"/>
        <v>6380</v>
      </c>
      <c r="P150" s="5">
        <f t="shared" si="8"/>
        <v>10420</v>
      </c>
    </row>
    <row r="151" spans="1:16" x14ac:dyDescent="0.4">
      <c r="A151" s="4">
        <v>42876</v>
      </c>
      <c r="B151" t="s">
        <v>137</v>
      </c>
      <c r="C151" t="str">
        <f>VLOOKUP(B151,店舗!$A$2:$B$7,2,FALSE)</f>
        <v>銀座</v>
      </c>
      <c r="D151" t="s">
        <v>157</v>
      </c>
      <c r="E151" t="s">
        <v>181</v>
      </c>
      <c r="F151" t="str">
        <f>VLOOKUP(E151,シリーズ!$A$2:$B$6,2,FALSE)</f>
        <v>デニムカジュアル</v>
      </c>
      <c r="G151" t="s">
        <v>186</v>
      </c>
      <c r="H151" t="str">
        <f>VLOOKUP(G151,商品カテゴリー!$A$2:$B$6,2,FALSE)</f>
        <v>ショルダーバッグ</v>
      </c>
      <c r="I151" t="s">
        <v>199</v>
      </c>
      <c r="J151" t="str">
        <f>VLOOKUP(I151,カラー!$A$2:$B$11,2,FALSE)</f>
        <v>ブルー</v>
      </c>
      <c r="K151" s="5">
        <v>12150</v>
      </c>
      <c r="L151" s="5">
        <v>25000</v>
      </c>
      <c r="M151">
        <v>1</v>
      </c>
      <c r="N151" s="5">
        <f t="shared" si="6"/>
        <v>25000</v>
      </c>
      <c r="O151" s="5">
        <f t="shared" si="7"/>
        <v>12150</v>
      </c>
      <c r="P151" s="5">
        <f t="shared" si="8"/>
        <v>12850</v>
      </c>
    </row>
    <row r="152" spans="1:16" x14ac:dyDescent="0.4">
      <c r="A152" s="4">
        <v>42876</v>
      </c>
      <c r="B152" t="s">
        <v>137</v>
      </c>
      <c r="C152" t="str">
        <f>VLOOKUP(B152,店舗!$A$2:$B$7,2,FALSE)</f>
        <v>銀座</v>
      </c>
      <c r="D152" t="s">
        <v>142</v>
      </c>
      <c r="E152" t="s">
        <v>181</v>
      </c>
      <c r="F152" t="str">
        <f>VLOOKUP(E152,シリーズ!$A$2:$B$6,2,FALSE)</f>
        <v>デニムカジュアル</v>
      </c>
      <c r="G152" t="s">
        <v>186</v>
      </c>
      <c r="H152" t="str">
        <f>VLOOKUP(G152,商品カテゴリー!$A$2:$B$6,2,FALSE)</f>
        <v>ショルダーバッグ</v>
      </c>
      <c r="I152" t="s">
        <v>194</v>
      </c>
      <c r="J152" t="str">
        <f>VLOOKUP(I152,カラー!$A$2:$B$11,2,FALSE)</f>
        <v>ネイビー</v>
      </c>
      <c r="K152" s="5">
        <v>12050</v>
      </c>
      <c r="L152" s="5">
        <v>25000</v>
      </c>
      <c r="M152">
        <v>2</v>
      </c>
      <c r="N152" s="5">
        <f t="shared" si="6"/>
        <v>50000</v>
      </c>
      <c r="O152" s="5">
        <f t="shared" si="7"/>
        <v>24100</v>
      </c>
      <c r="P152" s="5">
        <f t="shared" si="8"/>
        <v>25900</v>
      </c>
    </row>
    <row r="153" spans="1:16" x14ac:dyDescent="0.4">
      <c r="A153" s="4">
        <v>42877</v>
      </c>
      <c r="B153" t="s">
        <v>139</v>
      </c>
      <c r="C153" t="str">
        <f>VLOOKUP(B153,店舗!$A$2:$B$7,2,FALSE)</f>
        <v>六本木</v>
      </c>
      <c r="D153" t="s">
        <v>157</v>
      </c>
      <c r="E153" t="s">
        <v>181</v>
      </c>
      <c r="F153" t="str">
        <f>VLOOKUP(E153,シリーズ!$A$2:$B$6,2,FALSE)</f>
        <v>デニムカジュアル</v>
      </c>
      <c r="G153" t="s">
        <v>186</v>
      </c>
      <c r="H153" t="str">
        <f>VLOOKUP(G153,商品カテゴリー!$A$2:$B$6,2,FALSE)</f>
        <v>ショルダーバッグ</v>
      </c>
      <c r="I153" t="s">
        <v>199</v>
      </c>
      <c r="J153" t="str">
        <f>VLOOKUP(I153,カラー!$A$2:$B$11,2,FALSE)</f>
        <v>ブルー</v>
      </c>
      <c r="K153" s="5">
        <v>12100</v>
      </c>
      <c r="L153" s="5">
        <v>25000</v>
      </c>
      <c r="M153">
        <v>3</v>
      </c>
      <c r="N153" s="5">
        <f t="shared" si="6"/>
        <v>75000</v>
      </c>
      <c r="O153" s="5">
        <f t="shared" si="7"/>
        <v>36300</v>
      </c>
      <c r="P153" s="5">
        <f t="shared" si="8"/>
        <v>38700</v>
      </c>
    </row>
    <row r="154" spans="1:16" x14ac:dyDescent="0.4">
      <c r="A154" s="4">
        <v>42877</v>
      </c>
      <c r="B154" t="s">
        <v>137</v>
      </c>
      <c r="C154" t="str">
        <f>VLOOKUP(B154,店舗!$A$2:$B$7,2,FALSE)</f>
        <v>銀座</v>
      </c>
      <c r="D154" t="s">
        <v>158</v>
      </c>
      <c r="E154" t="s">
        <v>182</v>
      </c>
      <c r="F154" t="str">
        <f>VLOOKUP(E154,シリーズ!$A$2:$B$6,2,FALSE)</f>
        <v>プリティアニマル</v>
      </c>
      <c r="G154" t="s">
        <v>185</v>
      </c>
      <c r="H154" t="str">
        <f>VLOOKUP(G154,商品カテゴリー!$A$2:$B$6,2,FALSE)</f>
        <v>パース</v>
      </c>
      <c r="I154" t="s">
        <v>200</v>
      </c>
      <c r="J154" t="str">
        <f>VLOOKUP(I154,カラー!$A$2:$B$11,2,FALSE)</f>
        <v>アニマル</v>
      </c>
      <c r="K154" s="5">
        <v>7500</v>
      </c>
      <c r="L154" s="5">
        <v>13500</v>
      </c>
      <c r="M154">
        <v>1</v>
      </c>
      <c r="N154" s="5">
        <f t="shared" si="6"/>
        <v>13500</v>
      </c>
      <c r="O154" s="5">
        <f t="shared" si="7"/>
        <v>7500</v>
      </c>
      <c r="P154" s="5">
        <f t="shared" si="8"/>
        <v>6000</v>
      </c>
    </row>
    <row r="155" spans="1:16" x14ac:dyDescent="0.4">
      <c r="A155" s="4">
        <v>42877</v>
      </c>
      <c r="B155" t="s">
        <v>137</v>
      </c>
      <c r="C155" t="str">
        <f>VLOOKUP(B155,店舗!$A$2:$B$7,2,FALSE)</f>
        <v>銀座</v>
      </c>
      <c r="D155" t="s">
        <v>160</v>
      </c>
      <c r="E155" t="s">
        <v>183</v>
      </c>
      <c r="F155" t="str">
        <f>VLOOKUP(E155,シリーズ!$A$2:$B$6,2,FALSE)</f>
        <v>スタイリシュレザークール</v>
      </c>
      <c r="G155" t="s">
        <v>187</v>
      </c>
      <c r="H155" t="str">
        <f>VLOOKUP(G155,商品カテゴリー!$A$2:$B$6,2,FALSE)</f>
        <v>ハンドバッグ</v>
      </c>
      <c r="I155" t="s">
        <v>201</v>
      </c>
      <c r="J155" t="str">
        <f>VLOOKUP(I155,カラー!$A$2:$B$11,2,FALSE)</f>
        <v>シルバー</v>
      </c>
      <c r="K155" s="5">
        <v>9950</v>
      </c>
      <c r="L155" s="5">
        <v>16800</v>
      </c>
      <c r="M155">
        <v>2</v>
      </c>
      <c r="N155" s="5">
        <f t="shared" si="6"/>
        <v>33600</v>
      </c>
      <c r="O155" s="5">
        <f t="shared" si="7"/>
        <v>19900</v>
      </c>
      <c r="P155" s="5">
        <f t="shared" si="8"/>
        <v>13700</v>
      </c>
    </row>
    <row r="156" spans="1:16" x14ac:dyDescent="0.4">
      <c r="A156" s="4">
        <v>42878</v>
      </c>
      <c r="B156" t="s">
        <v>144</v>
      </c>
      <c r="C156" t="str">
        <f>VLOOKUP(B156,店舗!$A$2:$B$7,2,FALSE)</f>
        <v>台場</v>
      </c>
      <c r="D156" t="s">
        <v>164</v>
      </c>
      <c r="E156" t="s">
        <v>184</v>
      </c>
      <c r="F156" t="str">
        <f>VLOOKUP(E156,シリーズ!$A$2:$B$6,2,FALSE)</f>
        <v>プリティフラワー</v>
      </c>
      <c r="G156" t="s">
        <v>185</v>
      </c>
      <c r="H156" t="str">
        <f>VLOOKUP(G156,商品カテゴリー!$A$2:$B$6,2,FALSE)</f>
        <v>パース</v>
      </c>
      <c r="I156" t="s">
        <v>202</v>
      </c>
      <c r="J156" t="str">
        <f>VLOOKUP(I156,カラー!$A$2:$B$11,2,FALSE)</f>
        <v>フラワー</v>
      </c>
      <c r="K156" s="5">
        <v>6000</v>
      </c>
      <c r="L156" s="5">
        <v>13500</v>
      </c>
      <c r="M156">
        <v>3</v>
      </c>
      <c r="N156" s="5">
        <f t="shared" si="6"/>
        <v>40500</v>
      </c>
      <c r="O156" s="5">
        <f t="shared" si="7"/>
        <v>18000</v>
      </c>
      <c r="P156" s="5">
        <f t="shared" si="8"/>
        <v>22500</v>
      </c>
    </row>
    <row r="157" spans="1:16" x14ac:dyDescent="0.4">
      <c r="A157" s="4">
        <v>42878</v>
      </c>
      <c r="B157" t="s">
        <v>137</v>
      </c>
      <c r="C157" t="str">
        <f>VLOOKUP(B157,店舗!$A$2:$B$7,2,FALSE)</f>
        <v>銀座</v>
      </c>
      <c r="D157" t="s">
        <v>165</v>
      </c>
      <c r="E157" t="s">
        <v>184</v>
      </c>
      <c r="F157" t="str">
        <f>VLOOKUP(E157,シリーズ!$A$2:$B$6,2,FALSE)</f>
        <v>プリティフラワー</v>
      </c>
      <c r="G157" t="s">
        <v>186</v>
      </c>
      <c r="H157" t="str">
        <f>VLOOKUP(G157,商品カテゴリー!$A$2:$B$6,2,FALSE)</f>
        <v>ショルダーバッグ</v>
      </c>
      <c r="I157" t="s">
        <v>202</v>
      </c>
      <c r="J157" t="str">
        <f>VLOOKUP(I157,カラー!$A$2:$B$11,2,FALSE)</f>
        <v>フラワー</v>
      </c>
      <c r="K157" s="5">
        <v>7000</v>
      </c>
      <c r="L157" s="5">
        <v>17500</v>
      </c>
      <c r="M157">
        <v>2</v>
      </c>
      <c r="N157" s="5">
        <f t="shared" si="6"/>
        <v>35000</v>
      </c>
      <c r="O157" s="5">
        <f t="shared" si="7"/>
        <v>14000</v>
      </c>
      <c r="P157" s="5">
        <f t="shared" si="8"/>
        <v>21000</v>
      </c>
    </row>
    <row r="158" spans="1:16" x14ac:dyDescent="0.4">
      <c r="A158" s="4">
        <v>42878</v>
      </c>
      <c r="B158" t="s">
        <v>144</v>
      </c>
      <c r="C158" t="str">
        <f>VLOOKUP(B158,店舗!$A$2:$B$7,2,FALSE)</f>
        <v>台場</v>
      </c>
      <c r="D158" t="s">
        <v>159</v>
      </c>
      <c r="E158" t="s">
        <v>182</v>
      </c>
      <c r="F158" t="str">
        <f>VLOOKUP(E158,シリーズ!$A$2:$B$6,2,FALSE)</f>
        <v>プリティアニマル</v>
      </c>
      <c r="G158" t="s">
        <v>186</v>
      </c>
      <c r="H158" t="str">
        <f>VLOOKUP(G158,商品カテゴリー!$A$2:$B$6,2,FALSE)</f>
        <v>ショルダーバッグ</v>
      </c>
      <c r="I158" t="s">
        <v>200</v>
      </c>
      <c r="J158" t="str">
        <f>VLOOKUP(I158,カラー!$A$2:$B$11,2,FALSE)</f>
        <v>アニマル</v>
      </c>
      <c r="K158" s="5">
        <v>7010</v>
      </c>
      <c r="L158" s="5">
        <v>17500</v>
      </c>
      <c r="M158">
        <v>1</v>
      </c>
      <c r="N158" s="5">
        <f t="shared" si="6"/>
        <v>17500</v>
      </c>
      <c r="O158" s="5">
        <f t="shared" si="7"/>
        <v>7010</v>
      </c>
      <c r="P158" s="5">
        <f t="shared" si="8"/>
        <v>10490</v>
      </c>
    </row>
    <row r="159" spans="1:16" x14ac:dyDescent="0.4">
      <c r="A159" s="4">
        <v>42878</v>
      </c>
      <c r="B159" t="s">
        <v>149</v>
      </c>
      <c r="C159" t="str">
        <f>VLOOKUP(B159,店舗!$A$2:$B$7,2,FALSE)</f>
        <v>横浜</v>
      </c>
      <c r="D159" t="s">
        <v>151</v>
      </c>
      <c r="E159" t="s">
        <v>180</v>
      </c>
      <c r="F159" t="str">
        <f>VLOOKUP(E159,シリーズ!$A$2:$B$6,2,FALSE)</f>
        <v>スタイリシュレザー</v>
      </c>
      <c r="G159" t="s">
        <v>187</v>
      </c>
      <c r="H159" t="str">
        <f>VLOOKUP(G159,商品カテゴリー!$A$2:$B$6,2,FALSE)</f>
        <v>ハンドバッグ</v>
      </c>
      <c r="I159" t="s">
        <v>198</v>
      </c>
      <c r="J159" t="str">
        <f>VLOOKUP(I159,カラー!$A$2:$B$11,2,FALSE)</f>
        <v>ブラック</v>
      </c>
      <c r="K159" s="5">
        <v>7820</v>
      </c>
      <c r="L159" s="5">
        <v>16800</v>
      </c>
      <c r="M159">
        <v>1</v>
      </c>
      <c r="N159" s="5">
        <f t="shared" si="6"/>
        <v>16800</v>
      </c>
      <c r="O159" s="5">
        <f t="shared" si="7"/>
        <v>7820</v>
      </c>
      <c r="P159" s="5">
        <f t="shared" si="8"/>
        <v>8980</v>
      </c>
    </row>
    <row r="160" spans="1:16" x14ac:dyDescent="0.4">
      <c r="A160" s="4">
        <v>42878</v>
      </c>
      <c r="B160" t="s">
        <v>149</v>
      </c>
      <c r="C160" t="str">
        <f>VLOOKUP(B160,店舗!$A$2:$B$7,2,FALSE)</f>
        <v>横浜</v>
      </c>
      <c r="D160" t="s">
        <v>138</v>
      </c>
      <c r="E160" t="s">
        <v>180</v>
      </c>
      <c r="F160" t="str">
        <f>VLOOKUP(E160,シリーズ!$A$2:$B$6,2,FALSE)</f>
        <v>スタイリシュレザー</v>
      </c>
      <c r="G160" t="s">
        <v>185</v>
      </c>
      <c r="H160" t="str">
        <f>VLOOKUP(G160,商品カテゴリー!$A$2:$B$6,2,FALSE)</f>
        <v>パース</v>
      </c>
      <c r="I160" t="s">
        <v>193</v>
      </c>
      <c r="J160" t="str">
        <f>VLOOKUP(I160,カラー!$A$2:$B$11,2,FALSE)</f>
        <v>ホワイト</v>
      </c>
      <c r="K160" s="5">
        <v>6340</v>
      </c>
      <c r="L160" s="5">
        <v>13500</v>
      </c>
      <c r="M160">
        <v>1</v>
      </c>
      <c r="N160" s="5">
        <f t="shared" si="6"/>
        <v>13500</v>
      </c>
      <c r="O160" s="5">
        <f t="shared" si="7"/>
        <v>6340</v>
      </c>
      <c r="P160" s="5">
        <f t="shared" si="8"/>
        <v>7160</v>
      </c>
    </row>
    <row r="161" spans="1:16" x14ac:dyDescent="0.4">
      <c r="A161" s="4">
        <v>42879</v>
      </c>
      <c r="B161" t="s">
        <v>141</v>
      </c>
      <c r="C161" t="str">
        <f>VLOOKUP(B161,店舗!$A$2:$B$7,2,FALSE)</f>
        <v>青山</v>
      </c>
      <c r="D161" t="s">
        <v>157</v>
      </c>
      <c r="E161" t="s">
        <v>181</v>
      </c>
      <c r="F161" t="str">
        <f>VLOOKUP(E161,シリーズ!$A$2:$B$6,2,FALSE)</f>
        <v>デニムカジュアル</v>
      </c>
      <c r="G161" t="s">
        <v>186</v>
      </c>
      <c r="H161" t="str">
        <f>VLOOKUP(G161,商品カテゴリー!$A$2:$B$6,2,FALSE)</f>
        <v>ショルダーバッグ</v>
      </c>
      <c r="I161" t="s">
        <v>199</v>
      </c>
      <c r="J161" t="str">
        <f>VLOOKUP(I161,カラー!$A$2:$B$11,2,FALSE)</f>
        <v>ブルー</v>
      </c>
      <c r="K161" s="5">
        <v>11980</v>
      </c>
      <c r="L161" s="5">
        <v>25000</v>
      </c>
      <c r="M161">
        <v>3</v>
      </c>
      <c r="N161" s="5">
        <f t="shared" si="6"/>
        <v>75000</v>
      </c>
      <c r="O161" s="5">
        <f t="shared" si="7"/>
        <v>35940</v>
      </c>
      <c r="P161" s="5">
        <f t="shared" si="8"/>
        <v>39060</v>
      </c>
    </row>
    <row r="162" spans="1:16" x14ac:dyDescent="0.4">
      <c r="A162" s="4">
        <v>42879</v>
      </c>
      <c r="B162" t="s">
        <v>141</v>
      </c>
      <c r="C162" t="str">
        <f>VLOOKUP(B162,店舗!$A$2:$B$7,2,FALSE)</f>
        <v>青山</v>
      </c>
      <c r="D162" t="s">
        <v>147</v>
      </c>
      <c r="E162" t="s">
        <v>180</v>
      </c>
      <c r="F162" t="str">
        <f>VLOOKUP(E162,シリーズ!$A$2:$B$6,2,FALSE)</f>
        <v>スタイリシュレザー</v>
      </c>
      <c r="G162" t="s">
        <v>185</v>
      </c>
      <c r="H162" t="str">
        <f>VLOOKUP(G162,商品カテゴリー!$A$2:$B$6,2,FALSE)</f>
        <v>パース</v>
      </c>
      <c r="I162" t="s">
        <v>197</v>
      </c>
      <c r="J162" t="str">
        <f>VLOOKUP(I162,カラー!$A$2:$B$11,2,FALSE)</f>
        <v>レッド</v>
      </c>
      <c r="K162" s="5">
        <v>6500</v>
      </c>
      <c r="L162" s="5">
        <v>13500</v>
      </c>
      <c r="M162">
        <v>2</v>
      </c>
      <c r="N162" s="5">
        <f t="shared" si="6"/>
        <v>27000</v>
      </c>
      <c r="O162" s="5">
        <f t="shared" si="7"/>
        <v>13000</v>
      </c>
      <c r="P162" s="5">
        <f t="shared" si="8"/>
        <v>14000</v>
      </c>
    </row>
    <row r="163" spans="1:16" x14ac:dyDescent="0.4">
      <c r="A163" s="4">
        <v>42880</v>
      </c>
      <c r="B163" t="s">
        <v>137</v>
      </c>
      <c r="C163" t="str">
        <f>VLOOKUP(B163,店舗!$A$2:$B$7,2,FALSE)</f>
        <v>銀座</v>
      </c>
      <c r="D163" t="s">
        <v>146</v>
      </c>
      <c r="E163" t="s">
        <v>180</v>
      </c>
      <c r="F163" t="str">
        <f>VLOOKUP(E163,シリーズ!$A$2:$B$6,2,FALSE)</f>
        <v>スタイリシュレザー</v>
      </c>
      <c r="G163" t="s">
        <v>185</v>
      </c>
      <c r="H163" t="str">
        <f>VLOOKUP(G163,商品カテゴリー!$A$2:$B$6,2,FALSE)</f>
        <v>パース</v>
      </c>
      <c r="I163" t="s">
        <v>195</v>
      </c>
      <c r="J163" t="str">
        <f>VLOOKUP(I163,カラー!$A$2:$B$11,2,FALSE)</f>
        <v>ベージュ</v>
      </c>
      <c r="K163" s="5">
        <v>6340</v>
      </c>
      <c r="L163" s="5">
        <v>13500</v>
      </c>
      <c r="M163">
        <v>2</v>
      </c>
      <c r="N163" s="5">
        <f t="shared" si="6"/>
        <v>27000</v>
      </c>
      <c r="O163" s="5">
        <f t="shared" si="7"/>
        <v>12680</v>
      </c>
      <c r="P163" s="5">
        <f t="shared" si="8"/>
        <v>14320</v>
      </c>
    </row>
    <row r="164" spans="1:16" x14ac:dyDescent="0.4">
      <c r="A164" s="4">
        <v>42880</v>
      </c>
      <c r="B164" t="s">
        <v>150</v>
      </c>
      <c r="C164" t="str">
        <f>VLOOKUP(B164,店舗!$A$2:$B$7,2,FALSE)</f>
        <v>鎌倉</v>
      </c>
      <c r="D164" t="s">
        <v>167</v>
      </c>
      <c r="E164" t="s">
        <v>180</v>
      </c>
      <c r="F164" t="str">
        <f>VLOOKUP(E164,シリーズ!$A$2:$B$6,2,FALSE)</f>
        <v>スタイリシュレザー</v>
      </c>
      <c r="G164" t="s">
        <v>186</v>
      </c>
      <c r="H164" t="str">
        <f>VLOOKUP(G164,商品カテゴリー!$A$2:$B$6,2,FALSE)</f>
        <v>ショルダーバッグ</v>
      </c>
      <c r="I164" t="s">
        <v>195</v>
      </c>
      <c r="J164" t="str">
        <f>VLOOKUP(I164,カラー!$A$2:$B$11,2,FALSE)</f>
        <v>ベージュ</v>
      </c>
      <c r="K164" s="5">
        <v>17100</v>
      </c>
      <c r="L164" s="5">
        <v>30400</v>
      </c>
      <c r="M164">
        <v>2</v>
      </c>
      <c r="N164" s="5">
        <f t="shared" si="6"/>
        <v>60800</v>
      </c>
      <c r="O164" s="5">
        <f t="shared" si="7"/>
        <v>34200</v>
      </c>
      <c r="P164" s="5">
        <f t="shared" si="8"/>
        <v>26600</v>
      </c>
    </row>
    <row r="165" spans="1:16" x14ac:dyDescent="0.4">
      <c r="A165" s="4">
        <v>42881</v>
      </c>
      <c r="B165" t="s">
        <v>149</v>
      </c>
      <c r="C165" t="str">
        <f>VLOOKUP(B165,店舗!$A$2:$B$7,2,FALSE)</f>
        <v>横浜</v>
      </c>
      <c r="D165" t="s">
        <v>157</v>
      </c>
      <c r="E165" t="s">
        <v>181</v>
      </c>
      <c r="F165" t="str">
        <f>VLOOKUP(E165,シリーズ!$A$2:$B$6,2,FALSE)</f>
        <v>デニムカジュアル</v>
      </c>
      <c r="G165" t="s">
        <v>186</v>
      </c>
      <c r="H165" t="str">
        <f>VLOOKUP(G165,商品カテゴリー!$A$2:$B$6,2,FALSE)</f>
        <v>ショルダーバッグ</v>
      </c>
      <c r="I165" t="s">
        <v>199</v>
      </c>
      <c r="J165" t="str">
        <f>VLOOKUP(I165,カラー!$A$2:$B$11,2,FALSE)</f>
        <v>ブルー</v>
      </c>
      <c r="K165" s="5">
        <v>12500</v>
      </c>
      <c r="L165" s="5">
        <v>25000</v>
      </c>
      <c r="M165">
        <v>2</v>
      </c>
      <c r="N165" s="5">
        <f t="shared" si="6"/>
        <v>50000</v>
      </c>
      <c r="O165" s="5">
        <f t="shared" si="7"/>
        <v>25000</v>
      </c>
      <c r="P165" s="5">
        <f t="shared" si="8"/>
        <v>25000</v>
      </c>
    </row>
    <row r="166" spans="1:16" x14ac:dyDescent="0.4">
      <c r="A166" s="4">
        <v>42881</v>
      </c>
      <c r="B166" t="s">
        <v>144</v>
      </c>
      <c r="C166" t="str">
        <f>VLOOKUP(B166,店舗!$A$2:$B$7,2,FALSE)</f>
        <v>台場</v>
      </c>
      <c r="D166" t="s">
        <v>148</v>
      </c>
      <c r="E166" t="s">
        <v>180</v>
      </c>
      <c r="F166" t="str">
        <f>VLOOKUP(E166,シリーズ!$A$2:$B$6,2,FALSE)</f>
        <v>スタイリシュレザー</v>
      </c>
      <c r="G166" t="s">
        <v>188</v>
      </c>
      <c r="H166" t="str">
        <f>VLOOKUP(G166,商品カテゴリー!$A$2:$B$6,2,FALSE)</f>
        <v>トラベルボストンバッグ</v>
      </c>
      <c r="I166" t="s">
        <v>198</v>
      </c>
      <c r="J166" t="str">
        <f>VLOOKUP(I166,カラー!$A$2:$B$11,2,FALSE)</f>
        <v>ブラック</v>
      </c>
      <c r="K166" s="5">
        <v>20500</v>
      </c>
      <c r="L166" s="5">
        <v>43200</v>
      </c>
      <c r="M166">
        <v>3</v>
      </c>
      <c r="N166" s="5">
        <f t="shared" si="6"/>
        <v>129600</v>
      </c>
      <c r="O166" s="5">
        <f t="shared" si="7"/>
        <v>61500</v>
      </c>
      <c r="P166" s="5">
        <f t="shared" si="8"/>
        <v>68100</v>
      </c>
    </row>
    <row r="167" spans="1:16" x14ac:dyDescent="0.4">
      <c r="A167" s="4">
        <v>42882</v>
      </c>
      <c r="B167" t="s">
        <v>137</v>
      </c>
      <c r="C167" t="str">
        <f>VLOOKUP(B167,店舗!$A$2:$B$7,2,FALSE)</f>
        <v>銀座</v>
      </c>
      <c r="D167" t="s">
        <v>147</v>
      </c>
      <c r="E167" t="s">
        <v>180</v>
      </c>
      <c r="F167" t="str">
        <f>VLOOKUP(E167,シリーズ!$A$2:$B$6,2,FALSE)</f>
        <v>スタイリシュレザー</v>
      </c>
      <c r="G167" t="s">
        <v>185</v>
      </c>
      <c r="H167" t="str">
        <f>VLOOKUP(G167,商品カテゴリー!$A$2:$B$6,2,FALSE)</f>
        <v>パース</v>
      </c>
      <c r="I167" t="s">
        <v>197</v>
      </c>
      <c r="J167" t="str">
        <f>VLOOKUP(I167,カラー!$A$2:$B$11,2,FALSE)</f>
        <v>レッド</v>
      </c>
      <c r="K167" s="5">
        <v>6340</v>
      </c>
      <c r="L167" s="5">
        <v>13500</v>
      </c>
      <c r="M167">
        <v>1</v>
      </c>
      <c r="N167" s="5">
        <f t="shared" si="6"/>
        <v>13500</v>
      </c>
      <c r="O167" s="5">
        <f t="shared" si="7"/>
        <v>6340</v>
      </c>
      <c r="P167" s="5">
        <f t="shared" si="8"/>
        <v>7160</v>
      </c>
    </row>
    <row r="168" spans="1:16" x14ac:dyDescent="0.4">
      <c r="A168" s="4">
        <v>42882</v>
      </c>
      <c r="B168" t="s">
        <v>137</v>
      </c>
      <c r="C168" t="str">
        <f>VLOOKUP(B168,店舗!$A$2:$B$7,2,FALSE)</f>
        <v>銀座</v>
      </c>
      <c r="D168" t="s">
        <v>170</v>
      </c>
      <c r="E168" t="s">
        <v>180</v>
      </c>
      <c r="F168" t="str">
        <f>VLOOKUP(E168,シリーズ!$A$2:$B$6,2,FALSE)</f>
        <v>スタイリシュレザー</v>
      </c>
      <c r="G168" t="s">
        <v>186</v>
      </c>
      <c r="H168" t="str">
        <f>VLOOKUP(G168,商品カテゴリー!$A$2:$B$6,2,FALSE)</f>
        <v>ショルダーバッグ</v>
      </c>
      <c r="I168" t="s">
        <v>196</v>
      </c>
      <c r="J168" t="str">
        <f>VLOOKUP(I168,カラー!$A$2:$B$11,2,FALSE)</f>
        <v>ブラウン</v>
      </c>
      <c r="K168" s="5">
        <v>17320</v>
      </c>
      <c r="L168" s="5">
        <v>30400</v>
      </c>
      <c r="M168">
        <v>1</v>
      </c>
      <c r="N168" s="5">
        <f t="shared" si="6"/>
        <v>30400</v>
      </c>
      <c r="O168" s="5">
        <f t="shared" si="7"/>
        <v>17320</v>
      </c>
      <c r="P168" s="5">
        <f t="shared" si="8"/>
        <v>13080</v>
      </c>
    </row>
    <row r="169" spans="1:16" x14ac:dyDescent="0.4">
      <c r="A169" s="4">
        <v>42883</v>
      </c>
      <c r="B169" t="s">
        <v>141</v>
      </c>
      <c r="C169" t="str">
        <f>VLOOKUP(B169,店舗!$A$2:$B$7,2,FALSE)</f>
        <v>青山</v>
      </c>
      <c r="D169" t="s">
        <v>151</v>
      </c>
      <c r="E169" t="s">
        <v>180</v>
      </c>
      <c r="F169" t="str">
        <f>VLOOKUP(E169,シリーズ!$A$2:$B$6,2,FALSE)</f>
        <v>スタイリシュレザー</v>
      </c>
      <c r="G169" t="s">
        <v>187</v>
      </c>
      <c r="H169" t="str">
        <f>VLOOKUP(G169,商品カテゴリー!$A$2:$B$6,2,FALSE)</f>
        <v>ハンドバッグ</v>
      </c>
      <c r="I169" t="s">
        <v>198</v>
      </c>
      <c r="J169" t="str">
        <f>VLOOKUP(I169,カラー!$A$2:$B$11,2,FALSE)</f>
        <v>ブラック</v>
      </c>
      <c r="K169" s="5">
        <v>8010</v>
      </c>
      <c r="L169" s="5">
        <v>16800</v>
      </c>
      <c r="M169">
        <v>1</v>
      </c>
      <c r="N169" s="5">
        <f t="shared" si="6"/>
        <v>16800</v>
      </c>
      <c r="O169" s="5">
        <f t="shared" si="7"/>
        <v>8010</v>
      </c>
      <c r="P169" s="5">
        <f t="shared" si="8"/>
        <v>8790</v>
      </c>
    </row>
    <row r="170" spans="1:16" x14ac:dyDescent="0.4">
      <c r="A170" s="4">
        <v>42883</v>
      </c>
      <c r="B170" t="s">
        <v>141</v>
      </c>
      <c r="C170" t="str">
        <f>VLOOKUP(B170,店舗!$A$2:$B$7,2,FALSE)</f>
        <v>青山</v>
      </c>
      <c r="D170" t="s">
        <v>152</v>
      </c>
      <c r="E170" t="s">
        <v>180</v>
      </c>
      <c r="F170" t="str">
        <f>VLOOKUP(E170,シリーズ!$A$2:$B$6,2,FALSE)</f>
        <v>スタイリシュレザー</v>
      </c>
      <c r="G170" t="s">
        <v>185</v>
      </c>
      <c r="H170" t="str">
        <f>VLOOKUP(G170,商品カテゴリー!$A$2:$B$6,2,FALSE)</f>
        <v>パース</v>
      </c>
      <c r="I170" t="s">
        <v>198</v>
      </c>
      <c r="J170" t="str">
        <f>VLOOKUP(I170,カラー!$A$2:$B$11,2,FALSE)</f>
        <v>ブラック</v>
      </c>
      <c r="K170" s="5">
        <v>6340</v>
      </c>
      <c r="L170" s="5">
        <v>13500</v>
      </c>
      <c r="M170">
        <v>2</v>
      </c>
      <c r="N170" s="5">
        <f t="shared" si="6"/>
        <v>27000</v>
      </c>
      <c r="O170" s="5">
        <f t="shared" si="7"/>
        <v>12680</v>
      </c>
      <c r="P170" s="5">
        <f t="shared" si="8"/>
        <v>14320</v>
      </c>
    </row>
    <row r="171" spans="1:16" x14ac:dyDescent="0.4">
      <c r="A171" s="4">
        <v>42883</v>
      </c>
      <c r="B171" t="s">
        <v>139</v>
      </c>
      <c r="C171" t="str">
        <f>VLOOKUP(B171,店舗!$A$2:$B$7,2,FALSE)</f>
        <v>六本木</v>
      </c>
      <c r="D171" t="s">
        <v>173</v>
      </c>
      <c r="E171" t="s">
        <v>180</v>
      </c>
      <c r="F171" t="str">
        <f>VLOOKUP(E171,シリーズ!$A$2:$B$6,2,FALSE)</f>
        <v>スタイリシュレザー</v>
      </c>
      <c r="G171" t="s">
        <v>186</v>
      </c>
      <c r="H171" t="str">
        <f>VLOOKUP(G171,商品カテゴリー!$A$2:$B$6,2,FALSE)</f>
        <v>ショルダーバッグ</v>
      </c>
      <c r="I171" t="s">
        <v>198</v>
      </c>
      <c r="J171" t="str">
        <f>VLOOKUP(I171,カラー!$A$2:$B$11,2,FALSE)</f>
        <v>ブラック</v>
      </c>
      <c r="K171" s="5">
        <v>11500</v>
      </c>
      <c r="L171" s="5">
        <v>30400</v>
      </c>
      <c r="M171">
        <v>1</v>
      </c>
      <c r="N171" s="5">
        <f t="shared" ref="N171:N234" si="9">L171*M171</f>
        <v>30400</v>
      </c>
      <c r="O171" s="5">
        <f t="shared" ref="O171:O234" si="10">K171*M171</f>
        <v>11500</v>
      </c>
      <c r="P171" s="5">
        <f t="shared" ref="P171:P234" si="11">N171-O171</f>
        <v>18900</v>
      </c>
    </row>
    <row r="172" spans="1:16" x14ac:dyDescent="0.4">
      <c r="A172" s="4">
        <v>42883</v>
      </c>
      <c r="B172" t="s">
        <v>141</v>
      </c>
      <c r="C172" t="str">
        <f>VLOOKUP(B172,店舗!$A$2:$B$7,2,FALSE)</f>
        <v>青山</v>
      </c>
      <c r="D172" t="s">
        <v>148</v>
      </c>
      <c r="E172" t="s">
        <v>180</v>
      </c>
      <c r="F172" t="str">
        <f>VLOOKUP(E172,シリーズ!$A$2:$B$6,2,FALSE)</f>
        <v>スタイリシュレザー</v>
      </c>
      <c r="G172" t="s">
        <v>188</v>
      </c>
      <c r="H172" t="str">
        <f>VLOOKUP(G172,商品カテゴリー!$A$2:$B$6,2,FALSE)</f>
        <v>トラベルボストンバッグ</v>
      </c>
      <c r="I172" t="s">
        <v>198</v>
      </c>
      <c r="J172" t="str">
        <f>VLOOKUP(I172,カラー!$A$2:$B$11,2,FALSE)</f>
        <v>ブラック</v>
      </c>
      <c r="K172" s="5">
        <v>20000</v>
      </c>
      <c r="L172" s="5">
        <v>43200</v>
      </c>
      <c r="M172">
        <v>1</v>
      </c>
      <c r="N172" s="5">
        <f t="shared" si="9"/>
        <v>43200</v>
      </c>
      <c r="O172" s="5">
        <f t="shared" si="10"/>
        <v>20000</v>
      </c>
      <c r="P172" s="5">
        <f t="shared" si="11"/>
        <v>23200</v>
      </c>
    </row>
    <row r="173" spans="1:16" x14ac:dyDescent="0.4">
      <c r="A173" s="4">
        <v>42883</v>
      </c>
      <c r="B173" t="s">
        <v>141</v>
      </c>
      <c r="C173" t="str">
        <f>VLOOKUP(B173,店舗!$A$2:$B$7,2,FALSE)</f>
        <v>青山</v>
      </c>
      <c r="D173" t="s">
        <v>175</v>
      </c>
      <c r="E173" t="s">
        <v>180</v>
      </c>
      <c r="F173" t="str">
        <f>VLOOKUP(E173,シリーズ!$A$2:$B$6,2,FALSE)</f>
        <v>スタイリシュレザー</v>
      </c>
      <c r="G173" t="s">
        <v>188</v>
      </c>
      <c r="H173" t="str">
        <f>VLOOKUP(G173,商品カテゴリー!$A$2:$B$6,2,FALSE)</f>
        <v>トラベルボストンバッグ</v>
      </c>
      <c r="I173" t="s">
        <v>196</v>
      </c>
      <c r="J173" t="str">
        <f>VLOOKUP(I173,カラー!$A$2:$B$11,2,FALSE)</f>
        <v>ブラウン</v>
      </c>
      <c r="K173" s="5">
        <v>19000</v>
      </c>
      <c r="L173" s="5">
        <v>43200</v>
      </c>
      <c r="M173">
        <v>1</v>
      </c>
      <c r="N173" s="5">
        <f t="shared" si="9"/>
        <v>43200</v>
      </c>
      <c r="O173" s="5">
        <f t="shared" si="10"/>
        <v>19000</v>
      </c>
      <c r="P173" s="5">
        <f t="shared" si="11"/>
        <v>24200</v>
      </c>
    </row>
    <row r="174" spans="1:16" x14ac:dyDescent="0.4">
      <c r="A174" s="4">
        <v>42884</v>
      </c>
      <c r="B174" t="s">
        <v>137</v>
      </c>
      <c r="C174" t="str">
        <f>VLOOKUP(B174,店舗!$A$2:$B$7,2,FALSE)</f>
        <v>銀座</v>
      </c>
      <c r="D174" t="s">
        <v>171</v>
      </c>
      <c r="E174" t="s">
        <v>181</v>
      </c>
      <c r="F174" t="str">
        <f>VLOOKUP(E174,シリーズ!$A$2:$B$6,2,FALSE)</f>
        <v>デニムカジュアル</v>
      </c>
      <c r="G174" t="s">
        <v>189</v>
      </c>
      <c r="H174" t="str">
        <f>VLOOKUP(G174,商品カテゴリー!$A$2:$B$6,2,FALSE)</f>
        <v>キャリーカートバッグ</v>
      </c>
      <c r="I174" t="s">
        <v>194</v>
      </c>
      <c r="J174" t="str">
        <f>VLOOKUP(I174,カラー!$A$2:$B$11,2,FALSE)</f>
        <v>ネイビー</v>
      </c>
      <c r="K174" s="5">
        <v>14300</v>
      </c>
      <c r="L174" s="5">
        <v>38000</v>
      </c>
      <c r="M174">
        <v>3</v>
      </c>
      <c r="N174" s="5">
        <f t="shared" si="9"/>
        <v>114000</v>
      </c>
      <c r="O174" s="5">
        <f t="shared" si="10"/>
        <v>42900</v>
      </c>
      <c r="P174" s="5">
        <f t="shared" si="11"/>
        <v>71100</v>
      </c>
    </row>
    <row r="175" spans="1:16" x14ac:dyDescent="0.4">
      <c r="A175" s="4">
        <v>42884</v>
      </c>
      <c r="B175" t="s">
        <v>141</v>
      </c>
      <c r="C175" t="str">
        <f>VLOOKUP(B175,店舗!$A$2:$B$7,2,FALSE)</f>
        <v>青山</v>
      </c>
      <c r="D175" t="s">
        <v>151</v>
      </c>
      <c r="E175" t="s">
        <v>180</v>
      </c>
      <c r="F175" t="str">
        <f>VLOOKUP(E175,シリーズ!$A$2:$B$6,2,FALSE)</f>
        <v>スタイリシュレザー</v>
      </c>
      <c r="G175" t="s">
        <v>187</v>
      </c>
      <c r="H175" t="str">
        <f>VLOOKUP(G175,商品カテゴリー!$A$2:$B$6,2,FALSE)</f>
        <v>ハンドバッグ</v>
      </c>
      <c r="I175" t="s">
        <v>198</v>
      </c>
      <c r="J175" t="str">
        <f>VLOOKUP(I175,カラー!$A$2:$B$11,2,FALSE)</f>
        <v>ブラック</v>
      </c>
      <c r="K175" s="5">
        <v>7630</v>
      </c>
      <c r="L175" s="5">
        <v>16800</v>
      </c>
      <c r="M175">
        <v>1</v>
      </c>
      <c r="N175" s="5">
        <f t="shared" si="9"/>
        <v>16800</v>
      </c>
      <c r="O175" s="5">
        <f t="shared" si="10"/>
        <v>7630</v>
      </c>
      <c r="P175" s="5">
        <f t="shared" si="11"/>
        <v>9170</v>
      </c>
    </row>
    <row r="176" spans="1:16" x14ac:dyDescent="0.4">
      <c r="A176" s="4">
        <v>42884</v>
      </c>
      <c r="B176" t="s">
        <v>139</v>
      </c>
      <c r="C176" t="str">
        <f>VLOOKUP(B176,店舗!$A$2:$B$7,2,FALSE)</f>
        <v>六本木</v>
      </c>
      <c r="D176" t="s">
        <v>147</v>
      </c>
      <c r="E176" t="s">
        <v>180</v>
      </c>
      <c r="F176" t="str">
        <f>VLOOKUP(E176,シリーズ!$A$2:$B$6,2,FALSE)</f>
        <v>スタイリシュレザー</v>
      </c>
      <c r="G176" t="s">
        <v>185</v>
      </c>
      <c r="H176" t="str">
        <f>VLOOKUP(G176,商品カテゴリー!$A$2:$B$6,2,FALSE)</f>
        <v>パース</v>
      </c>
      <c r="I176" t="s">
        <v>197</v>
      </c>
      <c r="J176" t="str">
        <f>VLOOKUP(I176,カラー!$A$2:$B$11,2,FALSE)</f>
        <v>レッド</v>
      </c>
      <c r="K176" s="5">
        <v>6400</v>
      </c>
      <c r="L176" s="5">
        <v>13500</v>
      </c>
      <c r="M176">
        <v>1</v>
      </c>
      <c r="N176" s="5">
        <f t="shared" si="9"/>
        <v>13500</v>
      </c>
      <c r="O176" s="5">
        <f t="shared" si="10"/>
        <v>6400</v>
      </c>
      <c r="P176" s="5">
        <f t="shared" si="11"/>
        <v>7100</v>
      </c>
    </row>
    <row r="177" spans="1:16" x14ac:dyDescent="0.4">
      <c r="A177" s="4">
        <v>42884</v>
      </c>
      <c r="B177" t="s">
        <v>149</v>
      </c>
      <c r="C177" t="str">
        <f>VLOOKUP(B177,店舗!$A$2:$B$7,2,FALSE)</f>
        <v>横浜</v>
      </c>
      <c r="D177" t="s">
        <v>153</v>
      </c>
      <c r="E177" t="s">
        <v>180</v>
      </c>
      <c r="F177" t="str">
        <f>VLOOKUP(E177,シリーズ!$A$2:$B$6,2,FALSE)</f>
        <v>スタイリシュレザー</v>
      </c>
      <c r="G177" t="s">
        <v>186</v>
      </c>
      <c r="H177" t="str">
        <f>VLOOKUP(G177,商品カテゴリー!$A$2:$B$6,2,FALSE)</f>
        <v>ショルダーバッグ</v>
      </c>
      <c r="I177" t="s">
        <v>197</v>
      </c>
      <c r="J177" t="str">
        <f>VLOOKUP(I177,カラー!$A$2:$B$11,2,FALSE)</f>
        <v>レッド</v>
      </c>
      <c r="K177" s="5">
        <v>17320</v>
      </c>
      <c r="L177" s="5">
        <v>30400</v>
      </c>
      <c r="M177">
        <v>10</v>
      </c>
      <c r="N177" s="5">
        <f t="shared" si="9"/>
        <v>304000</v>
      </c>
      <c r="O177" s="5">
        <f t="shared" si="10"/>
        <v>173200</v>
      </c>
      <c r="P177" s="5">
        <f t="shared" si="11"/>
        <v>130800</v>
      </c>
    </row>
    <row r="178" spans="1:16" x14ac:dyDescent="0.4">
      <c r="A178" s="4">
        <v>42884</v>
      </c>
      <c r="B178" t="s">
        <v>150</v>
      </c>
      <c r="C178" t="str">
        <f>VLOOKUP(B178,店舗!$A$2:$B$7,2,FALSE)</f>
        <v>鎌倉</v>
      </c>
      <c r="D178" t="s">
        <v>148</v>
      </c>
      <c r="E178" t="s">
        <v>180</v>
      </c>
      <c r="F178" t="str">
        <f>VLOOKUP(E178,シリーズ!$A$2:$B$6,2,FALSE)</f>
        <v>スタイリシュレザー</v>
      </c>
      <c r="G178" t="s">
        <v>188</v>
      </c>
      <c r="H178" t="str">
        <f>VLOOKUP(G178,商品カテゴリー!$A$2:$B$6,2,FALSE)</f>
        <v>トラベルボストンバッグ</v>
      </c>
      <c r="I178" t="s">
        <v>198</v>
      </c>
      <c r="J178" t="str">
        <f>VLOOKUP(I178,カラー!$A$2:$B$11,2,FALSE)</f>
        <v>ブラック</v>
      </c>
      <c r="K178" s="5">
        <v>21000</v>
      </c>
      <c r="L178" s="5">
        <v>43200</v>
      </c>
      <c r="M178">
        <v>3</v>
      </c>
      <c r="N178" s="5">
        <f t="shared" si="9"/>
        <v>129600</v>
      </c>
      <c r="O178" s="5">
        <f t="shared" si="10"/>
        <v>63000</v>
      </c>
      <c r="P178" s="5">
        <f t="shared" si="11"/>
        <v>66600</v>
      </c>
    </row>
    <row r="179" spans="1:16" x14ac:dyDescent="0.4">
      <c r="A179" s="4">
        <v>42885</v>
      </c>
      <c r="B179" t="s">
        <v>137</v>
      </c>
      <c r="C179" t="str">
        <f>VLOOKUP(B179,店舗!$A$2:$B$7,2,FALSE)</f>
        <v>銀座</v>
      </c>
      <c r="D179" t="s">
        <v>171</v>
      </c>
      <c r="E179" t="s">
        <v>181</v>
      </c>
      <c r="F179" t="str">
        <f>VLOOKUP(E179,シリーズ!$A$2:$B$6,2,FALSE)</f>
        <v>デニムカジュアル</v>
      </c>
      <c r="G179" t="s">
        <v>189</v>
      </c>
      <c r="H179" t="str">
        <f>VLOOKUP(G179,商品カテゴリー!$A$2:$B$6,2,FALSE)</f>
        <v>キャリーカートバッグ</v>
      </c>
      <c r="I179" t="s">
        <v>194</v>
      </c>
      <c r="J179" t="str">
        <f>VLOOKUP(I179,カラー!$A$2:$B$11,2,FALSE)</f>
        <v>ネイビー</v>
      </c>
      <c r="K179" s="5">
        <v>13700</v>
      </c>
      <c r="L179" s="5">
        <v>38000</v>
      </c>
      <c r="M179">
        <v>1</v>
      </c>
      <c r="N179" s="5">
        <f t="shared" si="9"/>
        <v>38000</v>
      </c>
      <c r="O179" s="5">
        <f t="shared" si="10"/>
        <v>13700</v>
      </c>
      <c r="P179" s="5">
        <f t="shared" si="11"/>
        <v>24300</v>
      </c>
    </row>
    <row r="180" spans="1:16" x14ac:dyDescent="0.4">
      <c r="A180" s="4">
        <v>42885</v>
      </c>
      <c r="B180" t="s">
        <v>141</v>
      </c>
      <c r="C180" t="str">
        <f>VLOOKUP(B180,店舗!$A$2:$B$7,2,FALSE)</f>
        <v>青山</v>
      </c>
      <c r="D180" t="s">
        <v>157</v>
      </c>
      <c r="E180" t="s">
        <v>181</v>
      </c>
      <c r="F180" t="str">
        <f>VLOOKUP(E180,シリーズ!$A$2:$B$6,2,FALSE)</f>
        <v>デニムカジュアル</v>
      </c>
      <c r="G180" t="s">
        <v>186</v>
      </c>
      <c r="H180" t="str">
        <f>VLOOKUP(G180,商品カテゴリー!$A$2:$B$6,2,FALSE)</f>
        <v>ショルダーバッグ</v>
      </c>
      <c r="I180" t="s">
        <v>199</v>
      </c>
      <c r="J180" t="str">
        <f>VLOOKUP(I180,カラー!$A$2:$B$11,2,FALSE)</f>
        <v>ブルー</v>
      </c>
      <c r="K180" s="5">
        <v>12380</v>
      </c>
      <c r="L180" s="5">
        <v>25000</v>
      </c>
      <c r="M180">
        <v>3</v>
      </c>
      <c r="N180" s="5">
        <f t="shared" si="9"/>
        <v>75000</v>
      </c>
      <c r="O180" s="5">
        <f t="shared" si="10"/>
        <v>37140</v>
      </c>
      <c r="P180" s="5">
        <f t="shared" si="11"/>
        <v>37860</v>
      </c>
    </row>
    <row r="181" spans="1:16" x14ac:dyDescent="0.4">
      <c r="A181" s="4">
        <v>42885</v>
      </c>
      <c r="B181" t="s">
        <v>144</v>
      </c>
      <c r="C181" t="str">
        <f>VLOOKUP(B181,店舗!$A$2:$B$7,2,FALSE)</f>
        <v>台場</v>
      </c>
      <c r="D181" t="s">
        <v>147</v>
      </c>
      <c r="E181" t="s">
        <v>180</v>
      </c>
      <c r="F181" t="str">
        <f>VLOOKUP(E181,シリーズ!$A$2:$B$6,2,FALSE)</f>
        <v>スタイリシュレザー</v>
      </c>
      <c r="G181" t="s">
        <v>185</v>
      </c>
      <c r="H181" t="str">
        <f>VLOOKUP(G181,商品カテゴリー!$A$2:$B$6,2,FALSE)</f>
        <v>パース</v>
      </c>
      <c r="I181" t="s">
        <v>197</v>
      </c>
      <c r="J181" t="str">
        <f>VLOOKUP(I181,カラー!$A$2:$B$11,2,FALSE)</f>
        <v>レッド</v>
      </c>
      <c r="K181" s="5">
        <v>6500</v>
      </c>
      <c r="L181" s="5">
        <v>13500</v>
      </c>
      <c r="M181">
        <v>1</v>
      </c>
      <c r="N181" s="5">
        <f t="shared" si="9"/>
        <v>13500</v>
      </c>
      <c r="O181" s="5">
        <f t="shared" si="10"/>
        <v>6500</v>
      </c>
      <c r="P181" s="5">
        <f t="shared" si="11"/>
        <v>7000</v>
      </c>
    </row>
    <row r="182" spans="1:16" x14ac:dyDescent="0.4">
      <c r="A182" s="4">
        <v>42887</v>
      </c>
      <c r="B182" t="s">
        <v>137</v>
      </c>
      <c r="C182" t="str">
        <f>VLOOKUP(B182,店舗!$A$2:$B$7,2,FALSE)</f>
        <v>銀座</v>
      </c>
      <c r="D182" t="s">
        <v>163</v>
      </c>
      <c r="E182" t="s">
        <v>183</v>
      </c>
      <c r="F182" t="str">
        <f>VLOOKUP(E182,シリーズ!$A$2:$B$6,2,FALSE)</f>
        <v>スタイリシュレザークール</v>
      </c>
      <c r="G182" t="s">
        <v>188</v>
      </c>
      <c r="H182" t="str">
        <f>VLOOKUP(G182,商品カテゴリー!$A$2:$B$6,2,FALSE)</f>
        <v>トラベルボストンバッグ</v>
      </c>
      <c r="I182" t="s">
        <v>201</v>
      </c>
      <c r="J182" t="str">
        <f>VLOOKUP(I182,カラー!$A$2:$B$11,2,FALSE)</f>
        <v>シルバー</v>
      </c>
      <c r="K182" s="5">
        <v>20000</v>
      </c>
      <c r="L182" s="5">
        <v>43200</v>
      </c>
      <c r="M182">
        <v>3</v>
      </c>
      <c r="N182" s="5">
        <f t="shared" si="9"/>
        <v>129600</v>
      </c>
      <c r="O182" s="5">
        <f t="shared" si="10"/>
        <v>60000</v>
      </c>
      <c r="P182" s="5">
        <f t="shared" si="11"/>
        <v>69600</v>
      </c>
    </row>
    <row r="183" spans="1:16" x14ac:dyDescent="0.4">
      <c r="A183" s="4">
        <v>42888</v>
      </c>
      <c r="B183" t="s">
        <v>137</v>
      </c>
      <c r="C183" t="str">
        <f>VLOOKUP(B183,店舗!$A$2:$B$7,2,FALSE)</f>
        <v>銀座</v>
      </c>
      <c r="D183" t="s">
        <v>171</v>
      </c>
      <c r="E183" t="s">
        <v>181</v>
      </c>
      <c r="F183" t="str">
        <f>VLOOKUP(E183,シリーズ!$A$2:$B$6,2,FALSE)</f>
        <v>デニムカジュアル</v>
      </c>
      <c r="G183" t="s">
        <v>189</v>
      </c>
      <c r="H183" t="str">
        <f>VLOOKUP(G183,商品カテゴリー!$A$2:$B$6,2,FALSE)</f>
        <v>キャリーカートバッグ</v>
      </c>
      <c r="I183" t="s">
        <v>194</v>
      </c>
      <c r="J183" t="str">
        <f>VLOOKUP(I183,カラー!$A$2:$B$11,2,FALSE)</f>
        <v>ネイビー</v>
      </c>
      <c r="K183" s="5">
        <v>14060</v>
      </c>
      <c r="L183" s="5">
        <v>38000</v>
      </c>
      <c r="M183">
        <v>3</v>
      </c>
      <c r="N183" s="5">
        <f t="shared" si="9"/>
        <v>114000</v>
      </c>
      <c r="O183" s="5">
        <f t="shared" si="10"/>
        <v>42180</v>
      </c>
      <c r="P183" s="5">
        <f t="shared" si="11"/>
        <v>71820</v>
      </c>
    </row>
    <row r="184" spans="1:16" x14ac:dyDescent="0.4">
      <c r="A184" s="4">
        <v>42888</v>
      </c>
      <c r="B184" t="s">
        <v>137</v>
      </c>
      <c r="C184" t="str">
        <f>VLOOKUP(B184,店舗!$A$2:$B$7,2,FALSE)</f>
        <v>銀座</v>
      </c>
      <c r="D184" t="s">
        <v>157</v>
      </c>
      <c r="E184" t="s">
        <v>181</v>
      </c>
      <c r="F184" t="str">
        <f>VLOOKUP(E184,シリーズ!$A$2:$B$6,2,FALSE)</f>
        <v>デニムカジュアル</v>
      </c>
      <c r="G184" t="s">
        <v>186</v>
      </c>
      <c r="H184" t="str">
        <f>VLOOKUP(G184,商品カテゴリー!$A$2:$B$6,2,FALSE)</f>
        <v>ショルダーバッグ</v>
      </c>
      <c r="I184" t="s">
        <v>199</v>
      </c>
      <c r="J184" t="str">
        <f>VLOOKUP(I184,カラー!$A$2:$B$11,2,FALSE)</f>
        <v>ブルー</v>
      </c>
      <c r="K184" s="5">
        <v>12400</v>
      </c>
      <c r="L184" s="5">
        <v>25000</v>
      </c>
      <c r="M184">
        <v>1</v>
      </c>
      <c r="N184" s="5">
        <f t="shared" si="9"/>
        <v>25000</v>
      </c>
      <c r="O184" s="5">
        <f t="shared" si="10"/>
        <v>12400</v>
      </c>
      <c r="P184" s="5">
        <f t="shared" si="11"/>
        <v>12600</v>
      </c>
    </row>
    <row r="185" spans="1:16" x14ac:dyDescent="0.4">
      <c r="A185" s="4">
        <v>42888</v>
      </c>
      <c r="B185" t="s">
        <v>141</v>
      </c>
      <c r="C185" t="str">
        <f>VLOOKUP(B185,店舗!$A$2:$B$7,2,FALSE)</f>
        <v>青山</v>
      </c>
      <c r="D185" t="s">
        <v>157</v>
      </c>
      <c r="E185" t="s">
        <v>181</v>
      </c>
      <c r="F185" t="str">
        <f>VLOOKUP(E185,シリーズ!$A$2:$B$6,2,FALSE)</f>
        <v>デニムカジュアル</v>
      </c>
      <c r="G185" t="s">
        <v>186</v>
      </c>
      <c r="H185" t="str">
        <f>VLOOKUP(G185,商品カテゴリー!$A$2:$B$6,2,FALSE)</f>
        <v>ショルダーバッグ</v>
      </c>
      <c r="I185" t="s">
        <v>199</v>
      </c>
      <c r="J185" t="str">
        <f>VLOOKUP(I185,カラー!$A$2:$B$11,2,FALSE)</f>
        <v>ブルー</v>
      </c>
      <c r="K185" s="5">
        <v>12420</v>
      </c>
      <c r="L185" s="5">
        <v>25000</v>
      </c>
      <c r="M185">
        <v>1</v>
      </c>
      <c r="N185" s="5">
        <f t="shared" si="9"/>
        <v>25000</v>
      </c>
      <c r="O185" s="5">
        <f t="shared" si="10"/>
        <v>12420</v>
      </c>
      <c r="P185" s="5">
        <f t="shared" si="11"/>
        <v>12580</v>
      </c>
    </row>
    <row r="186" spans="1:16" x14ac:dyDescent="0.4">
      <c r="A186" s="4">
        <v>42888</v>
      </c>
      <c r="B186" t="s">
        <v>137</v>
      </c>
      <c r="C186" t="str">
        <f>VLOOKUP(B186,店舗!$A$2:$B$7,2,FALSE)</f>
        <v>銀座</v>
      </c>
      <c r="D186" t="s">
        <v>165</v>
      </c>
      <c r="E186" t="s">
        <v>184</v>
      </c>
      <c r="F186" t="str">
        <f>VLOOKUP(E186,シリーズ!$A$2:$B$6,2,FALSE)</f>
        <v>プリティフラワー</v>
      </c>
      <c r="G186" t="s">
        <v>186</v>
      </c>
      <c r="H186" t="str">
        <f>VLOOKUP(G186,商品カテゴリー!$A$2:$B$6,2,FALSE)</f>
        <v>ショルダーバッグ</v>
      </c>
      <c r="I186" t="s">
        <v>202</v>
      </c>
      <c r="J186" t="str">
        <f>VLOOKUP(I186,カラー!$A$2:$B$11,2,FALSE)</f>
        <v>フラワー</v>
      </c>
      <c r="K186" s="5">
        <v>7500</v>
      </c>
      <c r="L186" s="5">
        <v>17500</v>
      </c>
      <c r="M186">
        <v>3</v>
      </c>
      <c r="N186" s="5">
        <f t="shared" si="9"/>
        <v>52500</v>
      </c>
      <c r="O186" s="5">
        <f t="shared" si="10"/>
        <v>22500</v>
      </c>
      <c r="P186" s="5">
        <f t="shared" si="11"/>
        <v>30000</v>
      </c>
    </row>
    <row r="187" spans="1:16" x14ac:dyDescent="0.4">
      <c r="A187" s="4">
        <v>42888</v>
      </c>
      <c r="B187" t="s">
        <v>150</v>
      </c>
      <c r="C187" t="str">
        <f>VLOOKUP(B187,店舗!$A$2:$B$7,2,FALSE)</f>
        <v>鎌倉</v>
      </c>
      <c r="D187" t="s">
        <v>151</v>
      </c>
      <c r="E187" t="s">
        <v>180</v>
      </c>
      <c r="F187" t="str">
        <f>VLOOKUP(E187,シリーズ!$A$2:$B$6,2,FALSE)</f>
        <v>スタイリシュレザー</v>
      </c>
      <c r="G187" t="s">
        <v>187</v>
      </c>
      <c r="H187" t="str">
        <f>VLOOKUP(G187,商品カテゴリー!$A$2:$B$6,2,FALSE)</f>
        <v>ハンドバッグ</v>
      </c>
      <c r="I187" t="s">
        <v>198</v>
      </c>
      <c r="J187" t="str">
        <f>VLOOKUP(I187,カラー!$A$2:$B$11,2,FALSE)</f>
        <v>ブラック</v>
      </c>
      <c r="K187" s="5">
        <v>7500</v>
      </c>
      <c r="L187" s="5">
        <v>16800</v>
      </c>
      <c r="M187">
        <v>1</v>
      </c>
      <c r="N187" s="5">
        <f t="shared" si="9"/>
        <v>16800</v>
      </c>
      <c r="O187" s="5">
        <f t="shared" si="10"/>
        <v>7500</v>
      </c>
      <c r="P187" s="5">
        <f t="shared" si="11"/>
        <v>9300</v>
      </c>
    </row>
    <row r="188" spans="1:16" x14ac:dyDescent="0.4">
      <c r="A188" s="4">
        <v>42888</v>
      </c>
      <c r="B188" t="s">
        <v>141</v>
      </c>
      <c r="C188" t="str">
        <f>VLOOKUP(B188,店舗!$A$2:$B$7,2,FALSE)</f>
        <v>青山</v>
      </c>
      <c r="D188" t="s">
        <v>166</v>
      </c>
      <c r="E188" t="s">
        <v>180</v>
      </c>
      <c r="F188" t="str">
        <f>VLOOKUP(E188,シリーズ!$A$2:$B$6,2,FALSE)</f>
        <v>スタイリシュレザー</v>
      </c>
      <c r="G188" t="s">
        <v>187</v>
      </c>
      <c r="H188" t="str">
        <f>VLOOKUP(G188,商品カテゴリー!$A$2:$B$6,2,FALSE)</f>
        <v>ハンドバッグ</v>
      </c>
      <c r="I188" t="s">
        <v>193</v>
      </c>
      <c r="J188" t="str">
        <f>VLOOKUP(I188,カラー!$A$2:$B$11,2,FALSE)</f>
        <v>ホワイト</v>
      </c>
      <c r="K188" s="5">
        <v>7930</v>
      </c>
      <c r="L188" s="5">
        <v>16800</v>
      </c>
      <c r="M188">
        <v>3</v>
      </c>
      <c r="N188" s="5">
        <f t="shared" si="9"/>
        <v>50400</v>
      </c>
      <c r="O188" s="5">
        <f t="shared" si="10"/>
        <v>23790</v>
      </c>
      <c r="P188" s="5">
        <f t="shared" si="11"/>
        <v>26610</v>
      </c>
    </row>
    <row r="189" spans="1:16" x14ac:dyDescent="0.4">
      <c r="A189" s="4">
        <v>42888</v>
      </c>
      <c r="B189" t="s">
        <v>149</v>
      </c>
      <c r="C189" t="str">
        <f>VLOOKUP(B189,店舗!$A$2:$B$7,2,FALSE)</f>
        <v>横浜</v>
      </c>
      <c r="D189" t="s">
        <v>140</v>
      </c>
      <c r="E189" t="s">
        <v>180</v>
      </c>
      <c r="F189" t="str">
        <f>VLOOKUP(E189,シリーズ!$A$2:$B$6,2,FALSE)</f>
        <v>スタイリシュレザー</v>
      </c>
      <c r="G189" t="s">
        <v>186</v>
      </c>
      <c r="H189" t="str">
        <f>VLOOKUP(G189,商品カテゴリー!$A$2:$B$6,2,FALSE)</f>
        <v>ショルダーバッグ</v>
      </c>
      <c r="I189" t="s">
        <v>193</v>
      </c>
      <c r="J189" t="str">
        <f>VLOOKUP(I189,カラー!$A$2:$B$11,2,FALSE)</f>
        <v>ホワイト</v>
      </c>
      <c r="K189" s="5">
        <v>16900</v>
      </c>
      <c r="L189" s="5">
        <v>30400</v>
      </c>
      <c r="M189">
        <v>1</v>
      </c>
      <c r="N189" s="5">
        <f t="shared" si="9"/>
        <v>30400</v>
      </c>
      <c r="O189" s="5">
        <f t="shared" si="10"/>
        <v>16900</v>
      </c>
      <c r="P189" s="5">
        <f t="shared" si="11"/>
        <v>13500</v>
      </c>
    </row>
    <row r="190" spans="1:16" x14ac:dyDescent="0.4">
      <c r="A190" s="4">
        <v>42889</v>
      </c>
      <c r="B190" t="s">
        <v>144</v>
      </c>
      <c r="C190" t="str">
        <f>VLOOKUP(B190,店舗!$A$2:$B$7,2,FALSE)</f>
        <v>台場</v>
      </c>
      <c r="D190" t="s">
        <v>171</v>
      </c>
      <c r="E190" t="s">
        <v>181</v>
      </c>
      <c r="F190" t="str">
        <f>VLOOKUP(E190,シリーズ!$A$2:$B$6,2,FALSE)</f>
        <v>デニムカジュアル</v>
      </c>
      <c r="G190" t="s">
        <v>189</v>
      </c>
      <c r="H190" t="str">
        <f>VLOOKUP(G190,商品カテゴリー!$A$2:$B$6,2,FALSE)</f>
        <v>キャリーカートバッグ</v>
      </c>
      <c r="I190" t="s">
        <v>194</v>
      </c>
      <c r="J190" t="str">
        <f>VLOOKUP(I190,カラー!$A$2:$B$11,2,FALSE)</f>
        <v>ネイビー</v>
      </c>
      <c r="K190" s="5">
        <v>13500</v>
      </c>
      <c r="L190" s="5">
        <v>38000</v>
      </c>
      <c r="M190">
        <v>1</v>
      </c>
      <c r="N190" s="5">
        <f t="shared" si="9"/>
        <v>38000</v>
      </c>
      <c r="O190" s="5">
        <f t="shared" si="10"/>
        <v>13500</v>
      </c>
      <c r="P190" s="5">
        <f t="shared" si="11"/>
        <v>24500</v>
      </c>
    </row>
    <row r="191" spans="1:16" x14ac:dyDescent="0.4">
      <c r="A191" s="4">
        <v>42889</v>
      </c>
      <c r="B191" t="s">
        <v>141</v>
      </c>
      <c r="C191" t="str">
        <f>VLOOKUP(B191,店舗!$A$2:$B$7,2,FALSE)</f>
        <v>青山</v>
      </c>
      <c r="D191" t="s">
        <v>157</v>
      </c>
      <c r="E191" t="s">
        <v>181</v>
      </c>
      <c r="F191" t="str">
        <f>VLOOKUP(E191,シリーズ!$A$2:$B$6,2,FALSE)</f>
        <v>デニムカジュアル</v>
      </c>
      <c r="G191" t="s">
        <v>186</v>
      </c>
      <c r="H191" t="str">
        <f>VLOOKUP(G191,商品カテゴリー!$A$2:$B$6,2,FALSE)</f>
        <v>ショルダーバッグ</v>
      </c>
      <c r="I191" t="s">
        <v>199</v>
      </c>
      <c r="J191" t="str">
        <f>VLOOKUP(I191,カラー!$A$2:$B$11,2,FALSE)</f>
        <v>ブルー</v>
      </c>
      <c r="K191" s="5">
        <v>12680</v>
      </c>
      <c r="L191" s="5">
        <v>25000</v>
      </c>
      <c r="M191">
        <v>1</v>
      </c>
      <c r="N191" s="5">
        <f t="shared" si="9"/>
        <v>25000</v>
      </c>
      <c r="O191" s="5">
        <f t="shared" si="10"/>
        <v>12680</v>
      </c>
      <c r="P191" s="5">
        <f t="shared" si="11"/>
        <v>12320</v>
      </c>
    </row>
    <row r="192" spans="1:16" x14ac:dyDescent="0.4">
      <c r="A192" s="4">
        <v>42889</v>
      </c>
      <c r="B192" t="s">
        <v>144</v>
      </c>
      <c r="C192" t="str">
        <f>VLOOKUP(B192,店舗!$A$2:$B$7,2,FALSE)</f>
        <v>台場</v>
      </c>
      <c r="D192" t="s">
        <v>145</v>
      </c>
      <c r="E192" t="s">
        <v>180</v>
      </c>
      <c r="F192" t="str">
        <f>VLOOKUP(E192,シリーズ!$A$2:$B$6,2,FALSE)</f>
        <v>スタイリシュレザー</v>
      </c>
      <c r="G192" t="s">
        <v>187</v>
      </c>
      <c r="H192" t="str">
        <f>VLOOKUP(G192,商品カテゴリー!$A$2:$B$6,2,FALSE)</f>
        <v>ハンドバッグ</v>
      </c>
      <c r="I192" t="s">
        <v>196</v>
      </c>
      <c r="J192" t="str">
        <f>VLOOKUP(I192,カラー!$A$2:$B$11,2,FALSE)</f>
        <v>ブラウン</v>
      </c>
      <c r="K192" s="5">
        <v>8010</v>
      </c>
      <c r="L192" s="5">
        <v>16800</v>
      </c>
      <c r="M192">
        <v>3</v>
      </c>
      <c r="N192" s="5">
        <f t="shared" si="9"/>
        <v>50400</v>
      </c>
      <c r="O192" s="5">
        <f t="shared" si="10"/>
        <v>24030</v>
      </c>
      <c r="P192" s="5">
        <f t="shared" si="11"/>
        <v>26370</v>
      </c>
    </row>
    <row r="193" spans="1:16" x14ac:dyDescent="0.4">
      <c r="A193" s="4">
        <v>42889</v>
      </c>
      <c r="B193" t="s">
        <v>137</v>
      </c>
      <c r="C193" t="str">
        <f>VLOOKUP(B193,店舗!$A$2:$B$7,2,FALSE)</f>
        <v>銀座</v>
      </c>
      <c r="D193" t="s">
        <v>146</v>
      </c>
      <c r="E193" t="s">
        <v>180</v>
      </c>
      <c r="F193" t="str">
        <f>VLOOKUP(E193,シリーズ!$A$2:$B$6,2,FALSE)</f>
        <v>スタイリシュレザー</v>
      </c>
      <c r="G193" t="s">
        <v>185</v>
      </c>
      <c r="H193" t="str">
        <f>VLOOKUP(G193,商品カテゴリー!$A$2:$B$6,2,FALSE)</f>
        <v>パース</v>
      </c>
      <c r="I193" t="s">
        <v>195</v>
      </c>
      <c r="J193" t="str">
        <f>VLOOKUP(I193,カラー!$A$2:$B$11,2,FALSE)</f>
        <v>ベージュ</v>
      </c>
      <c r="K193" s="5">
        <v>6400</v>
      </c>
      <c r="L193" s="5">
        <v>13500</v>
      </c>
      <c r="M193">
        <v>1</v>
      </c>
      <c r="N193" s="5">
        <f t="shared" si="9"/>
        <v>13500</v>
      </c>
      <c r="O193" s="5">
        <f t="shared" si="10"/>
        <v>6400</v>
      </c>
      <c r="P193" s="5">
        <f t="shared" si="11"/>
        <v>7100</v>
      </c>
    </row>
    <row r="194" spans="1:16" x14ac:dyDescent="0.4">
      <c r="A194" s="4">
        <v>42889</v>
      </c>
      <c r="B194" t="s">
        <v>137</v>
      </c>
      <c r="C194" t="str">
        <f>VLOOKUP(B194,店舗!$A$2:$B$7,2,FALSE)</f>
        <v>銀座</v>
      </c>
      <c r="D194" t="s">
        <v>173</v>
      </c>
      <c r="E194" t="s">
        <v>180</v>
      </c>
      <c r="F194" t="str">
        <f>VLOOKUP(E194,シリーズ!$A$2:$B$6,2,FALSE)</f>
        <v>スタイリシュレザー</v>
      </c>
      <c r="G194" t="s">
        <v>186</v>
      </c>
      <c r="H194" t="str">
        <f>VLOOKUP(G194,商品カテゴリー!$A$2:$B$6,2,FALSE)</f>
        <v>ショルダーバッグ</v>
      </c>
      <c r="I194" t="s">
        <v>198</v>
      </c>
      <c r="J194" t="str">
        <f>VLOOKUP(I194,カラー!$A$2:$B$11,2,FALSE)</f>
        <v>ブラック</v>
      </c>
      <c r="K194" s="5">
        <v>10000</v>
      </c>
      <c r="L194" s="5">
        <v>30400</v>
      </c>
      <c r="M194">
        <v>1</v>
      </c>
      <c r="N194" s="5">
        <f t="shared" si="9"/>
        <v>30400</v>
      </c>
      <c r="O194" s="5">
        <f t="shared" si="10"/>
        <v>10000</v>
      </c>
      <c r="P194" s="5">
        <f t="shared" si="11"/>
        <v>20400</v>
      </c>
    </row>
    <row r="195" spans="1:16" x14ac:dyDescent="0.4">
      <c r="A195" s="4">
        <v>42890</v>
      </c>
      <c r="B195" t="s">
        <v>150</v>
      </c>
      <c r="C195" t="str">
        <f>VLOOKUP(B195,店舗!$A$2:$B$7,2,FALSE)</f>
        <v>鎌倉</v>
      </c>
      <c r="D195" t="s">
        <v>173</v>
      </c>
      <c r="E195" t="s">
        <v>180</v>
      </c>
      <c r="F195" t="str">
        <f>VLOOKUP(E195,シリーズ!$A$2:$B$6,2,FALSE)</f>
        <v>スタイリシュレザー</v>
      </c>
      <c r="G195" t="s">
        <v>186</v>
      </c>
      <c r="H195" t="str">
        <f>VLOOKUP(G195,商品カテゴリー!$A$2:$B$6,2,FALSE)</f>
        <v>ショルダーバッグ</v>
      </c>
      <c r="I195" t="s">
        <v>198</v>
      </c>
      <c r="J195" t="str">
        <f>VLOOKUP(I195,カラー!$A$2:$B$11,2,FALSE)</f>
        <v>ブラック</v>
      </c>
      <c r="K195" s="5">
        <v>10000</v>
      </c>
      <c r="L195" s="5">
        <v>30400</v>
      </c>
      <c r="M195">
        <v>3</v>
      </c>
      <c r="N195" s="5">
        <f t="shared" si="9"/>
        <v>91200</v>
      </c>
      <c r="O195" s="5">
        <f t="shared" si="10"/>
        <v>30000</v>
      </c>
      <c r="P195" s="5">
        <f t="shared" si="11"/>
        <v>61200</v>
      </c>
    </row>
    <row r="196" spans="1:16" x14ac:dyDescent="0.4">
      <c r="A196" s="4">
        <v>42890</v>
      </c>
      <c r="B196" t="s">
        <v>137</v>
      </c>
      <c r="C196" t="str">
        <f>VLOOKUP(B196,店舗!$A$2:$B$7,2,FALSE)</f>
        <v>銀座</v>
      </c>
      <c r="D196" t="s">
        <v>170</v>
      </c>
      <c r="E196" t="s">
        <v>180</v>
      </c>
      <c r="F196" t="str">
        <f>VLOOKUP(E196,シリーズ!$A$2:$B$6,2,FALSE)</f>
        <v>スタイリシュレザー</v>
      </c>
      <c r="G196" t="s">
        <v>186</v>
      </c>
      <c r="H196" t="str">
        <f>VLOOKUP(G196,商品カテゴリー!$A$2:$B$6,2,FALSE)</f>
        <v>ショルダーバッグ</v>
      </c>
      <c r="I196" t="s">
        <v>196</v>
      </c>
      <c r="J196" t="str">
        <f>VLOOKUP(I196,カラー!$A$2:$B$11,2,FALSE)</f>
        <v>ブラウン</v>
      </c>
      <c r="K196" s="5">
        <v>16900</v>
      </c>
      <c r="L196" s="5">
        <v>30400</v>
      </c>
      <c r="M196">
        <v>3</v>
      </c>
      <c r="N196" s="5">
        <f t="shared" si="9"/>
        <v>91200</v>
      </c>
      <c r="O196" s="5">
        <f t="shared" si="10"/>
        <v>50700</v>
      </c>
      <c r="P196" s="5">
        <f t="shared" si="11"/>
        <v>40500</v>
      </c>
    </row>
    <row r="197" spans="1:16" x14ac:dyDescent="0.4">
      <c r="A197" s="4">
        <v>42890</v>
      </c>
      <c r="B197" t="s">
        <v>137</v>
      </c>
      <c r="C197" t="str">
        <f>VLOOKUP(B197,店舗!$A$2:$B$7,2,FALSE)</f>
        <v>銀座</v>
      </c>
      <c r="D197" t="s">
        <v>175</v>
      </c>
      <c r="E197" t="s">
        <v>180</v>
      </c>
      <c r="F197" t="str">
        <f>VLOOKUP(E197,シリーズ!$A$2:$B$6,2,FALSE)</f>
        <v>スタイリシュレザー</v>
      </c>
      <c r="G197" t="s">
        <v>188</v>
      </c>
      <c r="H197" t="str">
        <f>VLOOKUP(G197,商品カテゴリー!$A$2:$B$6,2,FALSE)</f>
        <v>トラベルボストンバッグ</v>
      </c>
      <c r="I197" t="s">
        <v>196</v>
      </c>
      <c r="J197" t="str">
        <f>VLOOKUP(I197,カラー!$A$2:$B$11,2,FALSE)</f>
        <v>ブラウン</v>
      </c>
      <c r="K197" s="5">
        <v>19000</v>
      </c>
      <c r="L197" s="5">
        <v>43200</v>
      </c>
      <c r="M197">
        <v>2</v>
      </c>
      <c r="N197" s="5">
        <f t="shared" si="9"/>
        <v>86400</v>
      </c>
      <c r="O197" s="5">
        <f t="shared" si="10"/>
        <v>38000</v>
      </c>
      <c r="P197" s="5">
        <f t="shared" si="11"/>
        <v>48400</v>
      </c>
    </row>
    <row r="198" spans="1:16" x14ac:dyDescent="0.4">
      <c r="A198" s="4">
        <v>42891</v>
      </c>
      <c r="B198" t="s">
        <v>141</v>
      </c>
      <c r="C198" t="str">
        <f>VLOOKUP(B198,店舗!$A$2:$B$7,2,FALSE)</f>
        <v>青山</v>
      </c>
      <c r="D198" t="s">
        <v>171</v>
      </c>
      <c r="E198" t="s">
        <v>181</v>
      </c>
      <c r="F198" t="str">
        <f>VLOOKUP(E198,シリーズ!$A$2:$B$6,2,FALSE)</f>
        <v>デニムカジュアル</v>
      </c>
      <c r="G198" t="s">
        <v>189</v>
      </c>
      <c r="H198" t="str">
        <f>VLOOKUP(G198,商品カテゴリー!$A$2:$B$6,2,FALSE)</f>
        <v>キャリーカートバッグ</v>
      </c>
      <c r="I198" t="s">
        <v>194</v>
      </c>
      <c r="J198" t="str">
        <f>VLOOKUP(I198,カラー!$A$2:$B$11,2,FALSE)</f>
        <v>ネイビー</v>
      </c>
      <c r="K198" s="5">
        <v>14210</v>
      </c>
      <c r="L198" s="5">
        <v>38000</v>
      </c>
      <c r="M198">
        <v>1</v>
      </c>
      <c r="N198" s="5">
        <f t="shared" si="9"/>
        <v>38000</v>
      </c>
      <c r="O198" s="5">
        <f t="shared" si="10"/>
        <v>14210</v>
      </c>
      <c r="P198" s="5">
        <f t="shared" si="11"/>
        <v>23790</v>
      </c>
    </row>
    <row r="199" spans="1:16" x14ac:dyDescent="0.4">
      <c r="A199" s="4">
        <v>42891</v>
      </c>
      <c r="B199" t="s">
        <v>150</v>
      </c>
      <c r="C199" t="str">
        <f>VLOOKUP(B199,店舗!$A$2:$B$7,2,FALSE)</f>
        <v>鎌倉</v>
      </c>
      <c r="D199" t="s">
        <v>172</v>
      </c>
      <c r="E199" t="s">
        <v>180</v>
      </c>
      <c r="F199" t="str">
        <f>VLOOKUP(E199,シリーズ!$A$2:$B$6,2,FALSE)</f>
        <v>スタイリシュレザー</v>
      </c>
      <c r="G199" t="s">
        <v>187</v>
      </c>
      <c r="H199" t="str">
        <f>VLOOKUP(G199,商品カテゴリー!$A$2:$B$6,2,FALSE)</f>
        <v>ハンドバッグ</v>
      </c>
      <c r="I199" t="s">
        <v>197</v>
      </c>
      <c r="J199" t="str">
        <f>VLOOKUP(I199,カラー!$A$2:$B$11,2,FALSE)</f>
        <v>レッド</v>
      </c>
      <c r="K199" s="5">
        <v>7500</v>
      </c>
      <c r="L199" s="5">
        <v>16800</v>
      </c>
      <c r="M199">
        <v>1</v>
      </c>
      <c r="N199" s="5">
        <f t="shared" si="9"/>
        <v>16800</v>
      </c>
      <c r="O199" s="5">
        <f t="shared" si="10"/>
        <v>7500</v>
      </c>
      <c r="P199" s="5">
        <f t="shared" si="11"/>
        <v>9300</v>
      </c>
    </row>
    <row r="200" spans="1:16" x14ac:dyDescent="0.4">
      <c r="A200" s="4">
        <v>42891</v>
      </c>
      <c r="B200" t="s">
        <v>141</v>
      </c>
      <c r="C200" t="str">
        <f>VLOOKUP(B200,店舗!$A$2:$B$7,2,FALSE)</f>
        <v>青山</v>
      </c>
      <c r="D200" t="s">
        <v>173</v>
      </c>
      <c r="E200" t="s">
        <v>180</v>
      </c>
      <c r="F200" t="str">
        <f>VLOOKUP(E200,シリーズ!$A$2:$B$6,2,FALSE)</f>
        <v>スタイリシュレザー</v>
      </c>
      <c r="G200" t="s">
        <v>186</v>
      </c>
      <c r="H200" t="str">
        <f>VLOOKUP(G200,商品カテゴリー!$A$2:$B$6,2,FALSE)</f>
        <v>ショルダーバッグ</v>
      </c>
      <c r="I200" t="s">
        <v>198</v>
      </c>
      <c r="J200" t="str">
        <f>VLOOKUP(I200,カラー!$A$2:$B$11,2,FALSE)</f>
        <v>ブラック</v>
      </c>
      <c r="K200" s="5">
        <v>10500</v>
      </c>
      <c r="L200" s="5">
        <v>30400</v>
      </c>
      <c r="M200">
        <v>2</v>
      </c>
      <c r="N200" s="5">
        <f t="shared" si="9"/>
        <v>60800</v>
      </c>
      <c r="O200" s="5">
        <f t="shared" si="10"/>
        <v>21000</v>
      </c>
      <c r="P200" s="5">
        <f t="shared" si="11"/>
        <v>39800</v>
      </c>
    </row>
    <row r="201" spans="1:16" x14ac:dyDescent="0.4">
      <c r="A201" s="4">
        <v>42891</v>
      </c>
      <c r="B201" t="s">
        <v>141</v>
      </c>
      <c r="C201" t="str">
        <f>VLOOKUP(B201,店舗!$A$2:$B$7,2,FALSE)</f>
        <v>青山</v>
      </c>
      <c r="D201" t="s">
        <v>148</v>
      </c>
      <c r="E201" t="s">
        <v>180</v>
      </c>
      <c r="F201" t="str">
        <f>VLOOKUP(E201,シリーズ!$A$2:$B$6,2,FALSE)</f>
        <v>スタイリシュレザー</v>
      </c>
      <c r="G201" t="s">
        <v>188</v>
      </c>
      <c r="H201" t="str">
        <f>VLOOKUP(G201,商品カテゴリー!$A$2:$B$6,2,FALSE)</f>
        <v>トラベルボストンバッグ</v>
      </c>
      <c r="I201" t="s">
        <v>198</v>
      </c>
      <c r="J201" t="str">
        <f>VLOOKUP(I201,カラー!$A$2:$B$11,2,FALSE)</f>
        <v>ブラック</v>
      </c>
      <c r="K201" s="5">
        <v>20000</v>
      </c>
      <c r="L201" s="5">
        <v>43200</v>
      </c>
      <c r="M201">
        <v>2</v>
      </c>
      <c r="N201" s="5">
        <f t="shared" si="9"/>
        <v>86400</v>
      </c>
      <c r="O201" s="5">
        <f t="shared" si="10"/>
        <v>40000</v>
      </c>
      <c r="P201" s="5">
        <f t="shared" si="11"/>
        <v>46400</v>
      </c>
    </row>
    <row r="202" spans="1:16" x14ac:dyDescent="0.4">
      <c r="A202" s="4">
        <v>42892</v>
      </c>
      <c r="B202" t="s">
        <v>141</v>
      </c>
      <c r="C202" t="str">
        <f>VLOOKUP(B202,店舗!$A$2:$B$7,2,FALSE)</f>
        <v>青山</v>
      </c>
      <c r="D202" t="s">
        <v>157</v>
      </c>
      <c r="E202" t="s">
        <v>181</v>
      </c>
      <c r="F202" t="str">
        <f>VLOOKUP(E202,シリーズ!$A$2:$B$6,2,FALSE)</f>
        <v>デニムカジュアル</v>
      </c>
      <c r="G202" t="s">
        <v>186</v>
      </c>
      <c r="H202" t="str">
        <f>VLOOKUP(G202,商品カテゴリー!$A$2:$B$6,2,FALSE)</f>
        <v>ショルダーバッグ</v>
      </c>
      <c r="I202" t="s">
        <v>199</v>
      </c>
      <c r="J202" t="str">
        <f>VLOOKUP(I202,カラー!$A$2:$B$11,2,FALSE)</f>
        <v>ブルー</v>
      </c>
      <c r="K202" s="5">
        <v>12700</v>
      </c>
      <c r="L202" s="5">
        <v>25000</v>
      </c>
      <c r="M202">
        <v>3</v>
      </c>
      <c r="N202" s="5">
        <f t="shared" si="9"/>
        <v>75000</v>
      </c>
      <c r="O202" s="5">
        <f t="shared" si="10"/>
        <v>38100</v>
      </c>
      <c r="P202" s="5">
        <f t="shared" si="11"/>
        <v>36900</v>
      </c>
    </row>
    <row r="203" spans="1:16" x14ac:dyDescent="0.4">
      <c r="A203" s="4">
        <v>42892</v>
      </c>
      <c r="B203" t="s">
        <v>139</v>
      </c>
      <c r="C203" t="str">
        <f>VLOOKUP(B203,店舗!$A$2:$B$7,2,FALSE)</f>
        <v>六本木</v>
      </c>
      <c r="D203" t="s">
        <v>153</v>
      </c>
      <c r="E203" t="s">
        <v>180</v>
      </c>
      <c r="F203" t="str">
        <f>VLOOKUP(E203,シリーズ!$A$2:$B$6,2,FALSE)</f>
        <v>スタイリシュレザー</v>
      </c>
      <c r="G203" t="s">
        <v>186</v>
      </c>
      <c r="H203" t="str">
        <f>VLOOKUP(G203,商品カテゴリー!$A$2:$B$6,2,FALSE)</f>
        <v>ショルダーバッグ</v>
      </c>
      <c r="I203" t="s">
        <v>197</v>
      </c>
      <c r="J203" t="str">
        <f>VLOOKUP(I203,カラー!$A$2:$B$11,2,FALSE)</f>
        <v>レッド</v>
      </c>
      <c r="K203" s="5">
        <v>16900</v>
      </c>
      <c r="L203" s="5">
        <v>30400</v>
      </c>
      <c r="M203">
        <v>2</v>
      </c>
      <c r="N203" s="5">
        <f t="shared" si="9"/>
        <v>60800</v>
      </c>
      <c r="O203" s="5">
        <f t="shared" si="10"/>
        <v>33800</v>
      </c>
      <c r="P203" s="5">
        <f t="shared" si="11"/>
        <v>27000</v>
      </c>
    </row>
    <row r="204" spans="1:16" x14ac:dyDescent="0.4">
      <c r="A204" s="4">
        <v>42893</v>
      </c>
      <c r="B204" t="s">
        <v>150</v>
      </c>
      <c r="C204" t="str">
        <f>VLOOKUP(B204,店舗!$A$2:$B$7,2,FALSE)</f>
        <v>鎌倉</v>
      </c>
      <c r="D204" t="s">
        <v>154</v>
      </c>
      <c r="E204" t="s">
        <v>181</v>
      </c>
      <c r="F204" t="str">
        <f>VLOOKUP(E204,シリーズ!$A$2:$B$6,2,FALSE)</f>
        <v>デニムカジュアル</v>
      </c>
      <c r="G204" t="s">
        <v>189</v>
      </c>
      <c r="H204" t="str">
        <f>VLOOKUP(G204,商品カテゴリー!$A$2:$B$6,2,FALSE)</f>
        <v>キャリーカートバッグ</v>
      </c>
      <c r="I204" t="s">
        <v>199</v>
      </c>
      <c r="J204" t="str">
        <f>VLOOKUP(I204,カラー!$A$2:$B$11,2,FALSE)</f>
        <v>ブルー</v>
      </c>
      <c r="K204" s="5">
        <v>13700</v>
      </c>
      <c r="L204" s="5">
        <v>38000</v>
      </c>
      <c r="M204">
        <v>3</v>
      </c>
      <c r="N204" s="5">
        <f t="shared" si="9"/>
        <v>114000</v>
      </c>
      <c r="O204" s="5">
        <f t="shared" si="10"/>
        <v>41100</v>
      </c>
      <c r="P204" s="5">
        <f t="shared" si="11"/>
        <v>72900</v>
      </c>
    </row>
    <row r="205" spans="1:16" x14ac:dyDescent="0.4">
      <c r="A205" s="4">
        <v>42893</v>
      </c>
      <c r="B205" t="s">
        <v>137</v>
      </c>
      <c r="C205" t="str">
        <f>VLOOKUP(B205,店舗!$A$2:$B$7,2,FALSE)</f>
        <v>銀座</v>
      </c>
      <c r="D205" t="s">
        <v>171</v>
      </c>
      <c r="E205" t="s">
        <v>181</v>
      </c>
      <c r="F205" t="str">
        <f>VLOOKUP(E205,シリーズ!$A$2:$B$6,2,FALSE)</f>
        <v>デニムカジュアル</v>
      </c>
      <c r="G205" t="s">
        <v>189</v>
      </c>
      <c r="H205" t="str">
        <f>VLOOKUP(G205,商品カテゴリー!$A$2:$B$6,2,FALSE)</f>
        <v>キャリーカートバッグ</v>
      </c>
      <c r="I205" t="s">
        <v>194</v>
      </c>
      <c r="J205" t="str">
        <f>VLOOKUP(I205,カラー!$A$2:$B$11,2,FALSE)</f>
        <v>ネイビー</v>
      </c>
      <c r="K205" s="5">
        <v>14060</v>
      </c>
      <c r="L205" s="5">
        <v>38000</v>
      </c>
      <c r="M205">
        <v>1</v>
      </c>
      <c r="N205" s="5">
        <f t="shared" si="9"/>
        <v>38000</v>
      </c>
      <c r="O205" s="5">
        <f t="shared" si="10"/>
        <v>14060</v>
      </c>
      <c r="P205" s="5">
        <f t="shared" si="11"/>
        <v>23940</v>
      </c>
    </row>
    <row r="206" spans="1:16" x14ac:dyDescent="0.4">
      <c r="A206" s="4">
        <v>42893</v>
      </c>
      <c r="B206" t="s">
        <v>139</v>
      </c>
      <c r="C206" t="str">
        <f>VLOOKUP(B206,店舗!$A$2:$B$7,2,FALSE)</f>
        <v>六本木</v>
      </c>
      <c r="D206" t="s">
        <v>157</v>
      </c>
      <c r="E206" t="s">
        <v>181</v>
      </c>
      <c r="F206" t="str">
        <f>VLOOKUP(E206,シリーズ!$A$2:$B$6,2,FALSE)</f>
        <v>デニムカジュアル</v>
      </c>
      <c r="G206" t="s">
        <v>186</v>
      </c>
      <c r="H206" t="str">
        <f>VLOOKUP(G206,商品カテゴリー!$A$2:$B$6,2,FALSE)</f>
        <v>ショルダーバッグ</v>
      </c>
      <c r="I206" t="s">
        <v>199</v>
      </c>
      <c r="J206" t="str">
        <f>VLOOKUP(I206,カラー!$A$2:$B$11,2,FALSE)</f>
        <v>ブルー</v>
      </c>
      <c r="K206" s="5">
        <v>12050</v>
      </c>
      <c r="L206" s="5">
        <v>25000</v>
      </c>
      <c r="M206">
        <v>2</v>
      </c>
      <c r="N206" s="5">
        <f t="shared" si="9"/>
        <v>50000</v>
      </c>
      <c r="O206" s="5">
        <f t="shared" si="10"/>
        <v>24100</v>
      </c>
      <c r="P206" s="5">
        <f t="shared" si="11"/>
        <v>25900</v>
      </c>
    </row>
    <row r="207" spans="1:16" x14ac:dyDescent="0.4">
      <c r="A207" s="4">
        <v>42893</v>
      </c>
      <c r="B207" t="s">
        <v>149</v>
      </c>
      <c r="C207" t="str">
        <f>VLOOKUP(B207,店舗!$A$2:$B$7,2,FALSE)</f>
        <v>横浜</v>
      </c>
      <c r="D207" t="s">
        <v>142</v>
      </c>
      <c r="E207" t="s">
        <v>181</v>
      </c>
      <c r="F207" t="str">
        <f>VLOOKUP(E207,シリーズ!$A$2:$B$6,2,FALSE)</f>
        <v>デニムカジュアル</v>
      </c>
      <c r="G207" t="s">
        <v>186</v>
      </c>
      <c r="H207" t="str">
        <f>VLOOKUP(G207,商品カテゴリー!$A$2:$B$6,2,FALSE)</f>
        <v>ショルダーバッグ</v>
      </c>
      <c r="I207" t="s">
        <v>194</v>
      </c>
      <c r="J207" t="str">
        <f>VLOOKUP(I207,カラー!$A$2:$B$11,2,FALSE)</f>
        <v>ネイビー</v>
      </c>
      <c r="K207" s="5">
        <v>12420</v>
      </c>
      <c r="L207" s="5">
        <v>25000</v>
      </c>
      <c r="M207">
        <v>1</v>
      </c>
      <c r="N207" s="5">
        <f t="shared" si="9"/>
        <v>25000</v>
      </c>
      <c r="O207" s="5">
        <f t="shared" si="10"/>
        <v>12420</v>
      </c>
      <c r="P207" s="5">
        <f t="shared" si="11"/>
        <v>12580</v>
      </c>
    </row>
    <row r="208" spans="1:16" x14ac:dyDescent="0.4">
      <c r="A208" s="4">
        <v>42893</v>
      </c>
      <c r="B208" t="s">
        <v>144</v>
      </c>
      <c r="C208" t="str">
        <f>VLOOKUP(B208,店舗!$A$2:$B$7,2,FALSE)</f>
        <v>台場</v>
      </c>
      <c r="D208" t="s">
        <v>174</v>
      </c>
      <c r="E208" t="s">
        <v>180</v>
      </c>
      <c r="F208" t="str">
        <f>VLOOKUP(E208,シリーズ!$A$2:$B$6,2,FALSE)</f>
        <v>スタイリシュレザー</v>
      </c>
      <c r="G208" t="s">
        <v>188</v>
      </c>
      <c r="H208" t="str">
        <f>VLOOKUP(G208,商品カテゴリー!$A$2:$B$6,2,FALSE)</f>
        <v>トラベルボストンバッグ</v>
      </c>
      <c r="I208" t="s">
        <v>197</v>
      </c>
      <c r="J208" t="str">
        <f>VLOOKUP(I208,カラー!$A$2:$B$11,2,FALSE)</f>
        <v>レッド</v>
      </c>
      <c r="K208" s="5">
        <v>20500</v>
      </c>
      <c r="L208" s="5">
        <v>43200</v>
      </c>
      <c r="M208">
        <v>2</v>
      </c>
      <c r="N208" s="5">
        <f t="shared" si="9"/>
        <v>86400</v>
      </c>
      <c r="O208" s="5">
        <f t="shared" si="10"/>
        <v>41000</v>
      </c>
      <c r="P208" s="5">
        <f t="shared" si="11"/>
        <v>45400</v>
      </c>
    </row>
    <row r="209" spans="1:16" x14ac:dyDescent="0.4">
      <c r="A209" s="4">
        <v>42894</v>
      </c>
      <c r="B209" t="s">
        <v>150</v>
      </c>
      <c r="C209" t="str">
        <f>VLOOKUP(B209,店舗!$A$2:$B$7,2,FALSE)</f>
        <v>鎌倉</v>
      </c>
      <c r="D209" t="s">
        <v>203</v>
      </c>
      <c r="E209" t="s">
        <v>181</v>
      </c>
      <c r="F209" t="str">
        <f>VLOOKUP(E209,シリーズ!$A$2:$B$6,2,FALSE)</f>
        <v>デニムカジュアル</v>
      </c>
      <c r="G209" t="s">
        <v>187</v>
      </c>
      <c r="H209" t="str">
        <f>VLOOKUP(G209,商品カテゴリー!$A$2:$B$6,2,FALSE)</f>
        <v>ハンドバッグ</v>
      </c>
      <c r="I209" t="s">
        <v>205</v>
      </c>
      <c r="J209" t="str">
        <f>VLOOKUP(I209,カラー!$A$2:$B$11,2,FALSE)</f>
        <v>ブルー</v>
      </c>
      <c r="K209" s="5">
        <v>6510</v>
      </c>
      <c r="L209" s="5">
        <v>16800</v>
      </c>
      <c r="M209">
        <v>1</v>
      </c>
      <c r="N209" s="5">
        <f t="shared" si="9"/>
        <v>16800</v>
      </c>
      <c r="O209" s="5">
        <f t="shared" si="10"/>
        <v>6510</v>
      </c>
      <c r="P209" s="5">
        <f t="shared" si="11"/>
        <v>10290</v>
      </c>
    </row>
    <row r="210" spans="1:16" x14ac:dyDescent="0.4">
      <c r="A210" s="4">
        <v>42894</v>
      </c>
      <c r="B210" t="s">
        <v>141</v>
      </c>
      <c r="C210" t="str">
        <f>VLOOKUP(B210,店舗!$A$2:$B$7,2,FALSE)</f>
        <v>青山</v>
      </c>
      <c r="D210" t="s">
        <v>157</v>
      </c>
      <c r="E210" t="s">
        <v>181</v>
      </c>
      <c r="F210" t="str">
        <f>VLOOKUP(E210,シリーズ!$A$2:$B$6,2,FALSE)</f>
        <v>デニムカジュアル</v>
      </c>
      <c r="G210" t="s">
        <v>186</v>
      </c>
      <c r="H210" t="str">
        <f>VLOOKUP(G210,商品カテゴリー!$A$2:$B$6,2,FALSE)</f>
        <v>ショルダーバッグ</v>
      </c>
      <c r="I210" t="s">
        <v>199</v>
      </c>
      <c r="J210" t="str">
        <f>VLOOKUP(I210,カラー!$A$2:$B$11,2,FALSE)</f>
        <v>ブルー</v>
      </c>
      <c r="K210" s="5">
        <v>12250</v>
      </c>
      <c r="L210" s="5">
        <v>25000</v>
      </c>
      <c r="M210">
        <v>3</v>
      </c>
      <c r="N210" s="5">
        <f t="shared" si="9"/>
        <v>75000</v>
      </c>
      <c r="O210" s="5">
        <f t="shared" si="10"/>
        <v>36750</v>
      </c>
      <c r="P210" s="5">
        <f t="shared" si="11"/>
        <v>38250</v>
      </c>
    </row>
    <row r="211" spans="1:16" x14ac:dyDescent="0.4">
      <c r="A211" s="4">
        <v>42894</v>
      </c>
      <c r="B211" t="s">
        <v>137</v>
      </c>
      <c r="C211" t="str">
        <f>VLOOKUP(B211,店舗!$A$2:$B$7,2,FALSE)</f>
        <v>銀座</v>
      </c>
      <c r="D211" t="s">
        <v>207</v>
      </c>
      <c r="E211" t="s">
        <v>183</v>
      </c>
      <c r="F211" t="str">
        <f>VLOOKUP(E211,シリーズ!$A$2:$B$6,2,FALSE)</f>
        <v>スタイリシュレザークール</v>
      </c>
      <c r="G211" t="s">
        <v>187</v>
      </c>
      <c r="H211" t="str">
        <f>VLOOKUP(G211,商品カテゴリー!$A$2:$B$6,2,FALSE)</f>
        <v>ハンドバッグ</v>
      </c>
      <c r="I211" t="s">
        <v>201</v>
      </c>
      <c r="J211" t="str">
        <f>VLOOKUP(I211,カラー!$A$2:$B$11,2,FALSE)</f>
        <v>シルバー</v>
      </c>
      <c r="K211" s="5">
        <v>10200</v>
      </c>
      <c r="L211" s="5">
        <v>16800</v>
      </c>
      <c r="M211">
        <v>2</v>
      </c>
      <c r="N211" s="5">
        <f t="shared" si="9"/>
        <v>33600</v>
      </c>
      <c r="O211" s="5">
        <f t="shared" si="10"/>
        <v>20400</v>
      </c>
      <c r="P211" s="5">
        <f t="shared" si="11"/>
        <v>13200</v>
      </c>
    </row>
    <row r="212" spans="1:16" x14ac:dyDescent="0.4">
      <c r="A212" s="4">
        <v>42894</v>
      </c>
      <c r="B212" t="s">
        <v>137</v>
      </c>
      <c r="C212" t="str">
        <f>VLOOKUP(B212,店舗!$A$2:$B$7,2,FALSE)</f>
        <v>銀座</v>
      </c>
      <c r="D212" t="s">
        <v>161</v>
      </c>
      <c r="E212" t="s">
        <v>183</v>
      </c>
      <c r="F212" t="str">
        <f>VLOOKUP(E212,シリーズ!$A$2:$B$6,2,FALSE)</f>
        <v>スタイリシュレザークール</v>
      </c>
      <c r="G212" t="s">
        <v>185</v>
      </c>
      <c r="H212" t="str">
        <f>VLOOKUP(G212,商品カテゴリー!$A$2:$B$6,2,FALSE)</f>
        <v>パース</v>
      </c>
      <c r="I212" t="s">
        <v>201</v>
      </c>
      <c r="J212" t="str">
        <f>VLOOKUP(I212,カラー!$A$2:$B$11,2,FALSE)</f>
        <v>シルバー</v>
      </c>
      <c r="K212" s="5">
        <v>9150</v>
      </c>
      <c r="L212" s="5">
        <v>15500</v>
      </c>
      <c r="M212">
        <v>2</v>
      </c>
      <c r="N212" s="5">
        <f t="shared" si="9"/>
        <v>31000</v>
      </c>
      <c r="O212" s="5">
        <f t="shared" si="10"/>
        <v>18300</v>
      </c>
      <c r="P212" s="5">
        <f t="shared" si="11"/>
        <v>12700</v>
      </c>
    </row>
    <row r="213" spans="1:16" x14ac:dyDescent="0.4">
      <c r="A213" s="4">
        <v>42895</v>
      </c>
      <c r="B213" t="s">
        <v>144</v>
      </c>
      <c r="C213" t="str">
        <f>VLOOKUP(B213,店舗!$A$2:$B$7,2,FALSE)</f>
        <v>台場</v>
      </c>
      <c r="D213" t="s">
        <v>162</v>
      </c>
      <c r="E213" t="s">
        <v>183</v>
      </c>
      <c r="F213" t="str">
        <f>VLOOKUP(E213,シリーズ!$A$2:$B$6,2,FALSE)</f>
        <v>スタイリシュレザークール</v>
      </c>
      <c r="G213" t="s">
        <v>186</v>
      </c>
      <c r="H213" t="str">
        <f>VLOOKUP(G213,商品カテゴリー!$A$2:$B$6,2,FALSE)</f>
        <v>ショルダーバッグ</v>
      </c>
      <c r="I213" t="s">
        <v>201</v>
      </c>
      <c r="J213" t="str">
        <f>VLOOKUP(I213,カラー!$A$2:$B$11,2,FALSE)</f>
        <v>シルバー</v>
      </c>
      <c r="K213" s="5">
        <v>12500</v>
      </c>
      <c r="L213" s="5">
        <v>25500</v>
      </c>
      <c r="M213">
        <v>1</v>
      </c>
      <c r="N213" s="5">
        <f t="shared" si="9"/>
        <v>25500</v>
      </c>
      <c r="O213" s="5">
        <f t="shared" si="10"/>
        <v>12500</v>
      </c>
      <c r="P213" s="5">
        <f t="shared" si="11"/>
        <v>13000</v>
      </c>
    </row>
    <row r="214" spans="1:16" x14ac:dyDescent="0.4">
      <c r="A214" s="4">
        <v>42895</v>
      </c>
      <c r="B214" t="s">
        <v>139</v>
      </c>
      <c r="C214" t="str">
        <f>VLOOKUP(B214,店舗!$A$2:$B$7,2,FALSE)</f>
        <v>六本木</v>
      </c>
      <c r="D214" t="s">
        <v>163</v>
      </c>
      <c r="E214" t="s">
        <v>183</v>
      </c>
      <c r="F214" t="str">
        <f>VLOOKUP(E214,シリーズ!$A$2:$B$6,2,FALSE)</f>
        <v>スタイリシュレザークール</v>
      </c>
      <c r="G214" t="s">
        <v>188</v>
      </c>
      <c r="H214" t="str">
        <f>VLOOKUP(G214,商品カテゴリー!$A$2:$B$6,2,FALSE)</f>
        <v>トラベルボストンバッグ</v>
      </c>
      <c r="I214" t="s">
        <v>201</v>
      </c>
      <c r="J214" t="str">
        <f>VLOOKUP(I214,カラー!$A$2:$B$11,2,FALSE)</f>
        <v>シルバー</v>
      </c>
      <c r="K214" s="5">
        <v>20000</v>
      </c>
      <c r="L214" s="5">
        <v>43200</v>
      </c>
      <c r="M214">
        <v>1</v>
      </c>
      <c r="N214" s="5">
        <f t="shared" si="9"/>
        <v>43200</v>
      </c>
      <c r="O214" s="5">
        <f t="shared" si="10"/>
        <v>20000</v>
      </c>
      <c r="P214" s="5">
        <f t="shared" si="11"/>
        <v>23200</v>
      </c>
    </row>
    <row r="215" spans="1:16" x14ac:dyDescent="0.4">
      <c r="A215" s="4">
        <v>42896</v>
      </c>
      <c r="B215" t="s">
        <v>139</v>
      </c>
      <c r="C215" t="str">
        <f>VLOOKUP(B215,店舗!$A$2:$B$7,2,FALSE)</f>
        <v>六本木</v>
      </c>
      <c r="D215" t="s">
        <v>164</v>
      </c>
      <c r="E215" t="s">
        <v>184</v>
      </c>
      <c r="F215" t="str">
        <f>VLOOKUP(E215,シリーズ!$A$2:$B$6,2,FALSE)</f>
        <v>プリティフラワー</v>
      </c>
      <c r="G215" t="s">
        <v>185</v>
      </c>
      <c r="H215" t="str">
        <f>VLOOKUP(G215,商品カテゴリー!$A$2:$B$6,2,FALSE)</f>
        <v>パース</v>
      </c>
      <c r="I215" t="s">
        <v>202</v>
      </c>
      <c r="J215" t="str">
        <f>VLOOKUP(I215,カラー!$A$2:$B$11,2,FALSE)</f>
        <v>フラワー</v>
      </c>
      <c r="K215" s="5">
        <v>5500</v>
      </c>
      <c r="L215" s="5">
        <v>13500</v>
      </c>
      <c r="M215">
        <v>1</v>
      </c>
      <c r="N215" s="5">
        <f t="shared" si="9"/>
        <v>13500</v>
      </c>
      <c r="O215" s="5">
        <f t="shared" si="10"/>
        <v>5500</v>
      </c>
      <c r="P215" s="5">
        <f t="shared" si="11"/>
        <v>8000</v>
      </c>
    </row>
    <row r="216" spans="1:16" x14ac:dyDescent="0.4">
      <c r="A216" s="4">
        <v>42896</v>
      </c>
      <c r="B216" t="s">
        <v>141</v>
      </c>
      <c r="C216" t="str">
        <f>VLOOKUP(B216,店舗!$A$2:$B$7,2,FALSE)</f>
        <v>青山</v>
      </c>
      <c r="D216" t="s">
        <v>158</v>
      </c>
      <c r="E216" t="s">
        <v>182</v>
      </c>
      <c r="F216" t="str">
        <f>VLOOKUP(E216,シリーズ!$A$2:$B$6,2,FALSE)</f>
        <v>プリティアニマル</v>
      </c>
      <c r="G216" t="s">
        <v>185</v>
      </c>
      <c r="H216" t="str">
        <f>VLOOKUP(G216,商品カテゴリー!$A$2:$B$6,2,FALSE)</f>
        <v>パース</v>
      </c>
      <c r="I216" t="s">
        <v>200</v>
      </c>
      <c r="J216" t="str">
        <f>VLOOKUP(I216,カラー!$A$2:$B$11,2,FALSE)</f>
        <v>アニマル</v>
      </c>
      <c r="K216" s="5">
        <v>7200</v>
      </c>
      <c r="L216" s="5">
        <v>13500</v>
      </c>
      <c r="M216">
        <v>2</v>
      </c>
      <c r="N216" s="5">
        <f t="shared" si="9"/>
        <v>27000</v>
      </c>
      <c r="O216" s="5">
        <f t="shared" si="10"/>
        <v>14400</v>
      </c>
      <c r="P216" s="5">
        <f t="shared" si="11"/>
        <v>12600</v>
      </c>
    </row>
    <row r="217" spans="1:16" x14ac:dyDescent="0.4">
      <c r="A217" s="4">
        <v>42896</v>
      </c>
      <c r="B217" t="s">
        <v>144</v>
      </c>
      <c r="C217" t="str">
        <f>VLOOKUP(B217,店舗!$A$2:$B$7,2,FALSE)</f>
        <v>台場</v>
      </c>
      <c r="D217" t="s">
        <v>173</v>
      </c>
      <c r="E217" t="s">
        <v>180</v>
      </c>
      <c r="F217" t="str">
        <f>VLOOKUP(E217,シリーズ!$A$2:$B$6,2,FALSE)</f>
        <v>スタイリシュレザー</v>
      </c>
      <c r="G217" t="s">
        <v>186</v>
      </c>
      <c r="H217" t="str">
        <f>VLOOKUP(G217,商品カテゴリー!$A$2:$B$6,2,FALSE)</f>
        <v>ショルダーバッグ</v>
      </c>
      <c r="I217" t="s">
        <v>198</v>
      </c>
      <c r="J217" t="str">
        <f>VLOOKUP(I217,カラー!$A$2:$B$11,2,FALSE)</f>
        <v>ブラック</v>
      </c>
      <c r="K217" s="5">
        <v>10500</v>
      </c>
      <c r="L217" s="5">
        <v>30400</v>
      </c>
      <c r="M217">
        <v>3</v>
      </c>
      <c r="N217" s="5">
        <f t="shared" si="9"/>
        <v>91200</v>
      </c>
      <c r="O217" s="5">
        <f t="shared" si="10"/>
        <v>31500</v>
      </c>
      <c r="P217" s="5">
        <f t="shared" si="11"/>
        <v>59700</v>
      </c>
    </row>
    <row r="218" spans="1:16" x14ac:dyDescent="0.4">
      <c r="A218" s="4">
        <v>42897</v>
      </c>
      <c r="B218" t="s">
        <v>144</v>
      </c>
      <c r="C218" t="str">
        <f>VLOOKUP(B218,店舗!$A$2:$B$7,2,FALSE)</f>
        <v>台場</v>
      </c>
      <c r="D218" t="s">
        <v>165</v>
      </c>
      <c r="E218" t="s">
        <v>184</v>
      </c>
      <c r="F218" t="str">
        <f>VLOOKUP(E218,シリーズ!$A$2:$B$6,2,FALSE)</f>
        <v>プリティフラワー</v>
      </c>
      <c r="G218" t="s">
        <v>186</v>
      </c>
      <c r="H218" t="str">
        <f>VLOOKUP(G218,商品カテゴリー!$A$2:$B$6,2,FALSE)</f>
        <v>ショルダーバッグ</v>
      </c>
      <c r="I218" t="s">
        <v>202</v>
      </c>
      <c r="J218" t="str">
        <f>VLOOKUP(I218,カラー!$A$2:$B$11,2,FALSE)</f>
        <v>フラワー</v>
      </c>
      <c r="K218" s="5">
        <v>7500</v>
      </c>
      <c r="L218" s="5">
        <v>17500</v>
      </c>
      <c r="M218">
        <v>3</v>
      </c>
      <c r="N218" s="5">
        <f t="shared" si="9"/>
        <v>52500</v>
      </c>
      <c r="O218" s="5">
        <f t="shared" si="10"/>
        <v>22500</v>
      </c>
      <c r="P218" s="5">
        <f t="shared" si="11"/>
        <v>30000</v>
      </c>
    </row>
    <row r="219" spans="1:16" x14ac:dyDescent="0.4">
      <c r="A219" s="4">
        <v>42897</v>
      </c>
      <c r="B219" t="s">
        <v>139</v>
      </c>
      <c r="C219" t="str">
        <f>VLOOKUP(B219,店舗!$A$2:$B$7,2,FALSE)</f>
        <v>六本木</v>
      </c>
      <c r="D219" t="s">
        <v>173</v>
      </c>
      <c r="E219" t="s">
        <v>180</v>
      </c>
      <c r="F219" t="str">
        <f>VLOOKUP(E219,シリーズ!$A$2:$B$6,2,FALSE)</f>
        <v>スタイリシュレザー</v>
      </c>
      <c r="G219" t="s">
        <v>186</v>
      </c>
      <c r="H219" t="str">
        <f>VLOOKUP(G219,商品カテゴリー!$A$2:$B$6,2,FALSE)</f>
        <v>ショルダーバッグ</v>
      </c>
      <c r="I219" t="s">
        <v>198</v>
      </c>
      <c r="J219" t="str">
        <f>VLOOKUP(I219,カラー!$A$2:$B$11,2,FALSE)</f>
        <v>ブラック</v>
      </c>
      <c r="K219" s="5">
        <v>11500</v>
      </c>
      <c r="L219" s="5">
        <v>30400</v>
      </c>
      <c r="M219">
        <v>2</v>
      </c>
      <c r="N219" s="5">
        <f t="shared" si="9"/>
        <v>60800</v>
      </c>
      <c r="O219" s="5">
        <f t="shared" si="10"/>
        <v>23000</v>
      </c>
      <c r="P219" s="5">
        <f t="shared" si="11"/>
        <v>37800</v>
      </c>
    </row>
    <row r="220" spans="1:16" x14ac:dyDescent="0.4">
      <c r="A220" s="4">
        <v>42898</v>
      </c>
      <c r="B220" t="s">
        <v>149</v>
      </c>
      <c r="C220" t="str">
        <f>VLOOKUP(B220,店舗!$A$2:$B$7,2,FALSE)</f>
        <v>横浜</v>
      </c>
      <c r="D220" t="s">
        <v>171</v>
      </c>
      <c r="E220" t="s">
        <v>181</v>
      </c>
      <c r="F220" t="str">
        <f>VLOOKUP(E220,シリーズ!$A$2:$B$6,2,FALSE)</f>
        <v>デニムカジュアル</v>
      </c>
      <c r="G220" t="s">
        <v>189</v>
      </c>
      <c r="H220" t="str">
        <f>VLOOKUP(G220,商品カテゴリー!$A$2:$B$6,2,FALSE)</f>
        <v>キャリーカートバッグ</v>
      </c>
      <c r="I220" t="s">
        <v>194</v>
      </c>
      <c r="J220" t="str">
        <f>VLOOKUP(I220,カラー!$A$2:$B$11,2,FALSE)</f>
        <v>ネイビー</v>
      </c>
      <c r="K220" s="5">
        <v>13980</v>
      </c>
      <c r="L220" s="5">
        <v>38000</v>
      </c>
      <c r="M220">
        <v>1</v>
      </c>
      <c r="N220" s="5">
        <f t="shared" si="9"/>
        <v>38000</v>
      </c>
      <c r="O220" s="5">
        <f t="shared" si="10"/>
        <v>13980</v>
      </c>
      <c r="P220" s="5">
        <f t="shared" si="11"/>
        <v>24020</v>
      </c>
    </row>
    <row r="221" spans="1:16" x14ac:dyDescent="0.4">
      <c r="A221" s="4">
        <v>42898</v>
      </c>
      <c r="B221" t="s">
        <v>139</v>
      </c>
      <c r="C221" t="str">
        <f>VLOOKUP(B221,店舗!$A$2:$B$7,2,FALSE)</f>
        <v>六本木</v>
      </c>
      <c r="D221" t="s">
        <v>151</v>
      </c>
      <c r="E221" t="s">
        <v>180</v>
      </c>
      <c r="F221" t="str">
        <f>VLOOKUP(E221,シリーズ!$A$2:$B$6,2,FALSE)</f>
        <v>スタイリシュレザー</v>
      </c>
      <c r="G221" t="s">
        <v>187</v>
      </c>
      <c r="H221" t="str">
        <f>VLOOKUP(G221,商品カテゴリー!$A$2:$B$6,2,FALSE)</f>
        <v>ハンドバッグ</v>
      </c>
      <c r="I221" t="s">
        <v>198</v>
      </c>
      <c r="J221" t="str">
        <f>VLOOKUP(I221,カラー!$A$2:$B$11,2,FALSE)</f>
        <v>ブラック</v>
      </c>
      <c r="K221" s="5">
        <v>7600</v>
      </c>
      <c r="L221" s="5">
        <v>16800</v>
      </c>
      <c r="M221">
        <v>1</v>
      </c>
      <c r="N221" s="5">
        <f t="shared" si="9"/>
        <v>16800</v>
      </c>
      <c r="O221" s="5">
        <f t="shared" si="10"/>
        <v>7600</v>
      </c>
      <c r="P221" s="5">
        <f t="shared" si="11"/>
        <v>9200</v>
      </c>
    </row>
    <row r="222" spans="1:16" x14ac:dyDescent="0.4">
      <c r="A222" s="4">
        <v>42898</v>
      </c>
      <c r="B222" t="s">
        <v>137</v>
      </c>
      <c r="C222" t="str">
        <f>VLOOKUP(B222,店舗!$A$2:$B$7,2,FALSE)</f>
        <v>銀座</v>
      </c>
      <c r="D222" t="s">
        <v>146</v>
      </c>
      <c r="E222" t="s">
        <v>180</v>
      </c>
      <c r="F222" t="str">
        <f>VLOOKUP(E222,シリーズ!$A$2:$B$6,2,FALSE)</f>
        <v>スタイリシュレザー</v>
      </c>
      <c r="G222" t="s">
        <v>185</v>
      </c>
      <c r="H222" t="str">
        <f>VLOOKUP(G222,商品カテゴリー!$A$2:$B$6,2,FALSE)</f>
        <v>パース</v>
      </c>
      <c r="I222" t="s">
        <v>195</v>
      </c>
      <c r="J222" t="str">
        <f>VLOOKUP(I222,カラー!$A$2:$B$11,2,FALSE)</f>
        <v>ベージュ</v>
      </c>
      <c r="K222" s="5">
        <v>6500</v>
      </c>
      <c r="L222" s="5">
        <v>13500</v>
      </c>
      <c r="M222">
        <v>1</v>
      </c>
      <c r="N222" s="5">
        <f t="shared" si="9"/>
        <v>13500</v>
      </c>
      <c r="O222" s="5">
        <f t="shared" si="10"/>
        <v>6500</v>
      </c>
      <c r="P222" s="5">
        <f t="shared" si="11"/>
        <v>7000</v>
      </c>
    </row>
    <row r="223" spans="1:16" x14ac:dyDescent="0.4">
      <c r="A223" s="4">
        <v>42898</v>
      </c>
      <c r="B223" t="s">
        <v>144</v>
      </c>
      <c r="C223" t="str">
        <f>VLOOKUP(B223,店舗!$A$2:$B$7,2,FALSE)</f>
        <v>台場</v>
      </c>
      <c r="D223" t="s">
        <v>138</v>
      </c>
      <c r="E223" t="s">
        <v>180</v>
      </c>
      <c r="F223" t="str">
        <f>VLOOKUP(E223,シリーズ!$A$2:$B$6,2,FALSE)</f>
        <v>スタイリシュレザー</v>
      </c>
      <c r="G223" t="s">
        <v>185</v>
      </c>
      <c r="H223" t="str">
        <f>VLOOKUP(G223,商品カテゴリー!$A$2:$B$6,2,FALSE)</f>
        <v>パース</v>
      </c>
      <c r="I223" t="s">
        <v>193</v>
      </c>
      <c r="J223" t="str">
        <f>VLOOKUP(I223,カラー!$A$2:$B$11,2,FALSE)</f>
        <v>ホワイト</v>
      </c>
      <c r="K223" s="5">
        <v>6400</v>
      </c>
      <c r="L223" s="5">
        <v>13500</v>
      </c>
      <c r="M223">
        <v>2</v>
      </c>
      <c r="N223" s="5">
        <f t="shared" si="9"/>
        <v>27000</v>
      </c>
      <c r="O223" s="5">
        <f t="shared" si="10"/>
        <v>12800</v>
      </c>
      <c r="P223" s="5">
        <f t="shared" si="11"/>
        <v>14200</v>
      </c>
    </row>
    <row r="224" spans="1:16" x14ac:dyDescent="0.4">
      <c r="A224" s="4">
        <v>42898</v>
      </c>
      <c r="B224" t="s">
        <v>141</v>
      </c>
      <c r="C224" t="str">
        <f>VLOOKUP(B224,店舗!$A$2:$B$7,2,FALSE)</f>
        <v>青山</v>
      </c>
      <c r="D224" t="s">
        <v>140</v>
      </c>
      <c r="E224" t="s">
        <v>180</v>
      </c>
      <c r="F224" t="str">
        <f>VLOOKUP(E224,シリーズ!$A$2:$B$6,2,FALSE)</f>
        <v>スタイリシュレザー</v>
      </c>
      <c r="G224" t="s">
        <v>186</v>
      </c>
      <c r="H224" t="str">
        <f>VLOOKUP(G224,商品カテゴリー!$A$2:$B$6,2,FALSE)</f>
        <v>ショルダーバッグ</v>
      </c>
      <c r="I224" t="s">
        <v>193</v>
      </c>
      <c r="J224" t="str">
        <f>VLOOKUP(I224,カラー!$A$2:$B$11,2,FALSE)</f>
        <v>ホワイト</v>
      </c>
      <c r="K224" s="5">
        <v>17020</v>
      </c>
      <c r="L224" s="5">
        <v>30400</v>
      </c>
      <c r="M224">
        <v>2</v>
      </c>
      <c r="N224" s="5">
        <f t="shared" si="9"/>
        <v>60800</v>
      </c>
      <c r="O224" s="5">
        <f t="shared" si="10"/>
        <v>34040</v>
      </c>
      <c r="P224" s="5">
        <f t="shared" si="11"/>
        <v>26760</v>
      </c>
    </row>
    <row r="225" spans="1:16" x14ac:dyDescent="0.4">
      <c r="A225" s="4">
        <v>42899</v>
      </c>
      <c r="B225" t="s">
        <v>144</v>
      </c>
      <c r="C225" t="str">
        <f>VLOOKUP(B225,店舗!$A$2:$B$7,2,FALSE)</f>
        <v>台場</v>
      </c>
      <c r="D225" t="s">
        <v>145</v>
      </c>
      <c r="E225" t="s">
        <v>180</v>
      </c>
      <c r="F225" t="str">
        <f>VLOOKUP(E225,シリーズ!$A$2:$B$6,2,FALSE)</f>
        <v>スタイリシュレザー</v>
      </c>
      <c r="G225" t="s">
        <v>187</v>
      </c>
      <c r="H225" t="str">
        <f>VLOOKUP(G225,商品カテゴリー!$A$2:$B$6,2,FALSE)</f>
        <v>ハンドバッグ</v>
      </c>
      <c r="I225" t="s">
        <v>196</v>
      </c>
      <c r="J225" t="str">
        <f>VLOOKUP(I225,カラー!$A$2:$B$11,2,FALSE)</f>
        <v>ブラウン</v>
      </c>
      <c r="K225" s="5">
        <v>7630</v>
      </c>
      <c r="L225" s="5">
        <v>16800</v>
      </c>
      <c r="M225">
        <v>2</v>
      </c>
      <c r="N225" s="5">
        <f t="shared" si="9"/>
        <v>33600</v>
      </c>
      <c r="O225" s="5">
        <f t="shared" si="10"/>
        <v>15260</v>
      </c>
      <c r="P225" s="5">
        <f t="shared" si="11"/>
        <v>18340</v>
      </c>
    </row>
    <row r="226" spans="1:16" x14ac:dyDescent="0.4">
      <c r="A226" s="4">
        <v>42899</v>
      </c>
      <c r="B226" t="s">
        <v>139</v>
      </c>
      <c r="C226" t="str">
        <f>VLOOKUP(B226,店舗!$A$2:$B$7,2,FALSE)</f>
        <v>六本木</v>
      </c>
      <c r="D226" t="s">
        <v>169</v>
      </c>
      <c r="E226" t="s">
        <v>180</v>
      </c>
      <c r="F226" t="str">
        <f>VLOOKUP(E226,シリーズ!$A$2:$B$6,2,FALSE)</f>
        <v>スタイリシュレザー</v>
      </c>
      <c r="G226" t="s">
        <v>185</v>
      </c>
      <c r="H226" t="str">
        <f>VLOOKUP(G226,商品カテゴリー!$A$2:$B$6,2,FALSE)</f>
        <v>パース</v>
      </c>
      <c r="I226" t="s">
        <v>196</v>
      </c>
      <c r="J226" t="str">
        <f>VLOOKUP(I226,カラー!$A$2:$B$11,2,FALSE)</f>
        <v>ブラウン</v>
      </c>
      <c r="K226" s="5">
        <v>6500</v>
      </c>
      <c r="L226" s="5">
        <v>13500</v>
      </c>
      <c r="M226">
        <v>1</v>
      </c>
      <c r="N226" s="5">
        <f t="shared" si="9"/>
        <v>13500</v>
      </c>
      <c r="O226" s="5">
        <f t="shared" si="10"/>
        <v>6500</v>
      </c>
      <c r="P226" s="5">
        <f t="shared" si="11"/>
        <v>7000</v>
      </c>
    </row>
    <row r="227" spans="1:16" x14ac:dyDescent="0.4">
      <c r="A227" s="4">
        <v>42899</v>
      </c>
      <c r="B227" t="s">
        <v>139</v>
      </c>
      <c r="C227" t="str">
        <f>VLOOKUP(B227,店舗!$A$2:$B$7,2,FALSE)</f>
        <v>六本木</v>
      </c>
      <c r="D227" t="s">
        <v>173</v>
      </c>
      <c r="E227" t="s">
        <v>180</v>
      </c>
      <c r="F227" t="str">
        <f>VLOOKUP(E227,シリーズ!$A$2:$B$6,2,FALSE)</f>
        <v>スタイリシュレザー</v>
      </c>
      <c r="G227" t="s">
        <v>186</v>
      </c>
      <c r="H227" t="str">
        <f>VLOOKUP(G227,商品カテゴリー!$A$2:$B$6,2,FALSE)</f>
        <v>ショルダーバッグ</v>
      </c>
      <c r="I227" t="s">
        <v>198</v>
      </c>
      <c r="J227" t="str">
        <f>VLOOKUP(I227,カラー!$A$2:$B$11,2,FALSE)</f>
        <v>ブラック</v>
      </c>
      <c r="K227" s="5">
        <v>11500</v>
      </c>
      <c r="L227" s="5">
        <v>30400</v>
      </c>
      <c r="M227">
        <v>1</v>
      </c>
      <c r="N227" s="5">
        <f t="shared" si="9"/>
        <v>30400</v>
      </c>
      <c r="O227" s="5">
        <f t="shared" si="10"/>
        <v>11500</v>
      </c>
      <c r="P227" s="5">
        <f t="shared" si="11"/>
        <v>18900</v>
      </c>
    </row>
    <row r="228" spans="1:16" x14ac:dyDescent="0.4">
      <c r="A228" s="4">
        <v>42899</v>
      </c>
      <c r="B228" t="s">
        <v>141</v>
      </c>
      <c r="C228" t="str">
        <f>VLOOKUP(B228,店舗!$A$2:$B$7,2,FALSE)</f>
        <v>青山</v>
      </c>
      <c r="D228" t="s">
        <v>168</v>
      </c>
      <c r="E228" t="s">
        <v>180</v>
      </c>
      <c r="F228" t="str">
        <f>VLOOKUP(E228,シリーズ!$A$2:$B$6,2,FALSE)</f>
        <v>スタイリシュレザー</v>
      </c>
      <c r="G228" t="s">
        <v>188</v>
      </c>
      <c r="H228" t="str">
        <f>VLOOKUP(G228,商品カテゴリー!$A$2:$B$6,2,FALSE)</f>
        <v>トラベルボストンバッグ</v>
      </c>
      <c r="I228" t="s">
        <v>195</v>
      </c>
      <c r="J228" t="str">
        <f>VLOOKUP(I228,カラー!$A$2:$B$11,2,FALSE)</f>
        <v>ベージュ</v>
      </c>
      <c r="K228" s="5">
        <v>20500</v>
      </c>
      <c r="L228" s="5">
        <v>43200</v>
      </c>
      <c r="M228">
        <v>2</v>
      </c>
      <c r="N228" s="5">
        <f t="shared" si="9"/>
        <v>86400</v>
      </c>
      <c r="O228" s="5">
        <f t="shared" si="10"/>
        <v>41000</v>
      </c>
      <c r="P228" s="5">
        <f t="shared" si="11"/>
        <v>45400</v>
      </c>
    </row>
    <row r="229" spans="1:16" x14ac:dyDescent="0.4">
      <c r="A229" s="4">
        <v>42900</v>
      </c>
      <c r="B229" t="s">
        <v>144</v>
      </c>
      <c r="C229" t="str">
        <f>VLOOKUP(B229,店舗!$A$2:$B$7,2,FALSE)</f>
        <v>台場</v>
      </c>
      <c r="D229" t="s">
        <v>171</v>
      </c>
      <c r="E229" t="s">
        <v>181</v>
      </c>
      <c r="F229" t="str">
        <f>VLOOKUP(E229,シリーズ!$A$2:$B$6,2,FALSE)</f>
        <v>デニムカジュアル</v>
      </c>
      <c r="G229" t="s">
        <v>189</v>
      </c>
      <c r="H229" t="str">
        <f>VLOOKUP(G229,商品カテゴリー!$A$2:$B$6,2,FALSE)</f>
        <v>キャリーカートバッグ</v>
      </c>
      <c r="I229" t="s">
        <v>194</v>
      </c>
      <c r="J229" t="str">
        <f>VLOOKUP(I229,カラー!$A$2:$B$11,2,FALSE)</f>
        <v>ネイビー</v>
      </c>
      <c r="K229" s="5">
        <v>14150</v>
      </c>
      <c r="L229" s="5">
        <v>38000</v>
      </c>
      <c r="M229">
        <v>3</v>
      </c>
      <c r="N229" s="5">
        <f t="shared" si="9"/>
        <v>114000</v>
      </c>
      <c r="O229" s="5">
        <f t="shared" si="10"/>
        <v>42450</v>
      </c>
      <c r="P229" s="5">
        <f t="shared" si="11"/>
        <v>71550</v>
      </c>
    </row>
    <row r="230" spans="1:16" x14ac:dyDescent="0.4">
      <c r="A230" s="4">
        <v>42900</v>
      </c>
      <c r="B230" t="s">
        <v>137</v>
      </c>
      <c r="C230" t="str">
        <f>VLOOKUP(B230,店舗!$A$2:$B$7,2,FALSE)</f>
        <v>銀座</v>
      </c>
      <c r="D230" t="s">
        <v>171</v>
      </c>
      <c r="E230" t="s">
        <v>181</v>
      </c>
      <c r="F230" t="str">
        <f>VLOOKUP(E230,シリーズ!$A$2:$B$6,2,FALSE)</f>
        <v>デニムカジュアル</v>
      </c>
      <c r="G230" t="s">
        <v>189</v>
      </c>
      <c r="H230" t="str">
        <f>VLOOKUP(G230,商品カテゴリー!$A$2:$B$6,2,FALSE)</f>
        <v>キャリーカートバッグ</v>
      </c>
      <c r="I230" t="s">
        <v>194</v>
      </c>
      <c r="J230" t="str">
        <f>VLOOKUP(I230,カラー!$A$2:$B$11,2,FALSE)</f>
        <v>ネイビー</v>
      </c>
      <c r="K230" s="5">
        <v>13820</v>
      </c>
      <c r="L230" s="5">
        <v>38000</v>
      </c>
      <c r="M230">
        <v>2</v>
      </c>
      <c r="N230" s="5">
        <f t="shared" si="9"/>
        <v>76000</v>
      </c>
      <c r="O230" s="5">
        <f t="shared" si="10"/>
        <v>27640</v>
      </c>
      <c r="P230" s="5">
        <f t="shared" si="11"/>
        <v>48360</v>
      </c>
    </row>
    <row r="231" spans="1:16" x14ac:dyDescent="0.4">
      <c r="A231" s="4">
        <v>42900</v>
      </c>
      <c r="B231" t="s">
        <v>139</v>
      </c>
      <c r="C231" t="str">
        <f>VLOOKUP(B231,店舗!$A$2:$B$7,2,FALSE)</f>
        <v>六本木</v>
      </c>
      <c r="D231" t="s">
        <v>151</v>
      </c>
      <c r="E231" t="s">
        <v>180</v>
      </c>
      <c r="F231" t="str">
        <f>VLOOKUP(E231,シリーズ!$A$2:$B$6,2,FALSE)</f>
        <v>スタイリシュレザー</v>
      </c>
      <c r="G231" t="s">
        <v>187</v>
      </c>
      <c r="H231" t="str">
        <f>VLOOKUP(G231,商品カテゴリー!$A$2:$B$6,2,FALSE)</f>
        <v>ハンドバッグ</v>
      </c>
      <c r="I231" t="s">
        <v>198</v>
      </c>
      <c r="J231" t="str">
        <f>VLOOKUP(I231,カラー!$A$2:$B$11,2,FALSE)</f>
        <v>ブラック</v>
      </c>
      <c r="K231" s="5">
        <v>7560</v>
      </c>
      <c r="L231" s="5">
        <v>16800</v>
      </c>
      <c r="M231">
        <v>3</v>
      </c>
      <c r="N231" s="5">
        <f t="shared" si="9"/>
        <v>50400</v>
      </c>
      <c r="O231" s="5">
        <f t="shared" si="10"/>
        <v>22680</v>
      </c>
      <c r="P231" s="5">
        <f t="shared" si="11"/>
        <v>27720</v>
      </c>
    </row>
    <row r="232" spans="1:16" x14ac:dyDescent="0.4">
      <c r="A232" s="4">
        <v>42900</v>
      </c>
      <c r="B232" t="s">
        <v>141</v>
      </c>
      <c r="C232" t="str">
        <f>VLOOKUP(B232,店舗!$A$2:$B$7,2,FALSE)</f>
        <v>青山</v>
      </c>
      <c r="D232" t="s">
        <v>152</v>
      </c>
      <c r="E232" t="s">
        <v>180</v>
      </c>
      <c r="F232" t="str">
        <f>VLOOKUP(E232,シリーズ!$A$2:$B$6,2,FALSE)</f>
        <v>スタイリシュレザー</v>
      </c>
      <c r="G232" t="s">
        <v>185</v>
      </c>
      <c r="H232" t="str">
        <f>VLOOKUP(G232,商品カテゴリー!$A$2:$B$6,2,FALSE)</f>
        <v>パース</v>
      </c>
      <c r="I232" t="s">
        <v>198</v>
      </c>
      <c r="J232" t="str">
        <f>VLOOKUP(I232,カラー!$A$2:$B$11,2,FALSE)</f>
        <v>ブラック</v>
      </c>
      <c r="K232" s="5">
        <v>6400</v>
      </c>
      <c r="L232" s="5">
        <v>13500</v>
      </c>
      <c r="M232">
        <v>1</v>
      </c>
      <c r="N232" s="5">
        <f t="shared" si="9"/>
        <v>13500</v>
      </c>
      <c r="O232" s="5">
        <f t="shared" si="10"/>
        <v>6400</v>
      </c>
      <c r="P232" s="5">
        <f t="shared" si="11"/>
        <v>7100</v>
      </c>
    </row>
    <row r="233" spans="1:16" x14ac:dyDescent="0.4">
      <c r="A233" s="4">
        <v>42900</v>
      </c>
      <c r="B233" t="s">
        <v>137</v>
      </c>
      <c r="C233" t="str">
        <f>VLOOKUP(B233,店舗!$A$2:$B$7,2,FALSE)</f>
        <v>銀座</v>
      </c>
      <c r="D233" t="s">
        <v>147</v>
      </c>
      <c r="E233" t="s">
        <v>180</v>
      </c>
      <c r="F233" t="str">
        <f>VLOOKUP(E233,シリーズ!$A$2:$B$6,2,FALSE)</f>
        <v>スタイリシュレザー</v>
      </c>
      <c r="G233" t="s">
        <v>185</v>
      </c>
      <c r="H233" t="str">
        <f>VLOOKUP(G233,商品カテゴリー!$A$2:$B$6,2,FALSE)</f>
        <v>パース</v>
      </c>
      <c r="I233" t="s">
        <v>197</v>
      </c>
      <c r="J233" t="str">
        <f>VLOOKUP(I233,カラー!$A$2:$B$11,2,FALSE)</f>
        <v>レッド</v>
      </c>
      <c r="K233" s="5">
        <v>6400</v>
      </c>
      <c r="L233" s="5">
        <v>13500</v>
      </c>
      <c r="M233">
        <v>2</v>
      </c>
      <c r="N233" s="5">
        <f t="shared" si="9"/>
        <v>27000</v>
      </c>
      <c r="O233" s="5">
        <f t="shared" si="10"/>
        <v>12800</v>
      </c>
      <c r="P233" s="5">
        <f t="shared" si="11"/>
        <v>14200</v>
      </c>
    </row>
    <row r="234" spans="1:16" x14ac:dyDescent="0.4">
      <c r="A234" s="4">
        <v>42900</v>
      </c>
      <c r="B234" t="s">
        <v>137</v>
      </c>
      <c r="C234" t="str">
        <f>VLOOKUP(B234,店舗!$A$2:$B$7,2,FALSE)</f>
        <v>銀座</v>
      </c>
      <c r="D234" t="s">
        <v>173</v>
      </c>
      <c r="E234" t="s">
        <v>180</v>
      </c>
      <c r="F234" t="str">
        <f>VLOOKUP(E234,シリーズ!$A$2:$B$6,2,FALSE)</f>
        <v>スタイリシュレザー</v>
      </c>
      <c r="G234" t="s">
        <v>186</v>
      </c>
      <c r="H234" t="str">
        <f>VLOOKUP(G234,商品カテゴリー!$A$2:$B$6,2,FALSE)</f>
        <v>ショルダーバッグ</v>
      </c>
      <c r="I234" t="s">
        <v>198</v>
      </c>
      <c r="J234" t="str">
        <f>VLOOKUP(I234,カラー!$A$2:$B$11,2,FALSE)</f>
        <v>ブラック</v>
      </c>
      <c r="K234" s="5">
        <v>12000</v>
      </c>
      <c r="L234" s="5">
        <v>30400</v>
      </c>
      <c r="M234">
        <v>1</v>
      </c>
      <c r="N234" s="5">
        <f t="shared" si="9"/>
        <v>30400</v>
      </c>
      <c r="O234" s="5">
        <f t="shared" si="10"/>
        <v>12000</v>
      </c>
      <c r="P234" s="5">
        <f t="shared" si="11"/>
        <v>18400</v>
      </c>
    </row>
    <row r="235" spans="1:16" x14ac:dyDescent="0.4">
      <c r="A235" s="4">
        <v>42900</v>
      </c>
      <c r="B235" t="s">
        <v>139</v>
      </c>
      <c r="C235" t="str">
        <f>VLOOKUP(B235,店舗!$A$2:$B$7,2,FALSE)</f>
        <v>六本木</v>
      </c>
      <c r="D235" t="s">
        <v>173</v>
      </c>
      <c r="E235" t="s">
        <v>180</v>
      </c>
      <c r="F235" t="str">
        <f>VLOOKUP(E235,シリーズ!$A$2:$B$6,2,FALSE)</f>
        <v>スタイリシュレザー</v>
      </c>
      <c r="G235" t="s">
        <v>186</v>
      </c>
      <c r="H235" t="str">
        <f>VLOOKUP(G235,商品カテゴリー!$A$2:$B$6,2,FALSE)</f>
        <v>ショルダーバッグ</v>
      </c>
      <c r="I235" t="s">
        <v>198</v>
      </c>
      <c r="J235" t="str">
        <f>VLOOKUP(I235,カラー!$A$2:$B$11,2,FALSE)</f>
        <v>ブラック</v>
      </c>
      <c r="K235" s="5">
        <v>12000</v>
      </c>
      <c r="L235" s="5">
        <v>30400</v>
      </c>
      <c r="M235">
        <v>2</v>
      </c>
      <c r="N235" s="5">
        <f t="shared" ref="N235:N298" si="12">L235*M235</f>
        <v>60800</v>
      </c>
      <c r="O235" s="5">
        <f t="shared" ref="O235:O298" si="13">K235*M235</f>
        <v>24000</v>
      </c>
      <c r="P235" s="5">
        <f t="shared" ref="P235:P298" si="14">N235-O235</f>
        <v>36800</v>
      </c>
    </row>
    <row r="236" spans="1:16" x14ac:dyDescent="0.4">
      <c r="A236" s="4">
        <v>42901</v>
      </c>
      <c r="B236" t="s">
        <v>141</v>
      </c>
      <c r="C236" t="str">
        <f>VLOOKUP(B236,店舗!$A$2:$B$7,2,FALSE)</f>
        <v>青山</v>
      </c>
      <c r="D236" t="s">
        <v>171</v>
      </c>
      <c r="E236" t="s">
        <v>181</v>
      </c>
      <c r="F236" t="str">
        <f>VLOOKUP(E236,シリーズ!$A$2:$B$6,2,FALSE)</f>
        <v>デニムカジュアル</v>
      </c>
      <c r="G236" t="s">
        <v>189</v>
      </c>
      <c r="H236" t="str">
        <f>VLOOKUP(G236,商品カテゴリー!$A$2:$B$6,2,FALSE)</f>
        <v>キャリーカートバッグ</v>
      </c>
      <c r="I236" t="s">
        <v>194</v>
      </c>
      <c r="J236" t="str">
        <f>VLOOKUP(I236,カラー!$A$2:$B$11,2,FALSE)</f>
        <v>ネイビー</v>
      </c>
      <c r="K236" s="5">
        <v>14250</v>
      </c>
      <c r="L236" s="5">
        <v>38000</v>
      </c>
      <c r="M236">
        <v>3</v>
      </c>
      <c r="N236" s="5">
        <f t="shared" si="12"/>
        <v>114000</v>
      </c>
      <c r="O236" s="5">
        <f t="shared" si="13"/>
        <v>42750</v>
      </c>
      <c r="P236" s="5">
        <f t="shared" si="14"/>
        <v>71250</v>
      </c>
    </row>
    <row r="237" spans="1:16" x14ac:dyDescent="0.4">
      <c r="A237" s="4">
        <v>42901</v>
      </c>
      <c r="B237" t="s">
        <v>137</v>
      </c>
      <c r="C237" t="str">
        <f>VLOOKUP(B237,店舗!$A$2:$B$7,2,FALSE)</f>
        <v>銀座</v>
      </c>
      <c r="D237" t="s">
        <v>153</v>
      </c>
      <c r="E237" t="s">
        <v>180</v>
      </c>
      <c r="F237" t="str">
        <f>VLOOKUP(E237,シリーズ!$A$2:$B$6,2,FALSE)</f>
        <v>スタイリシュレザー</v>
      </c>
      <c r="G237" t="s">
        <v>186</v>
      </c>
      <c r="H237" t="str">
        <f>VLOOKUP(G237,商品カテゴリー!$A$2:$B$6,2,FALSE)</f>
        <v>ショルダーバッグ</v>
      </c>
      <c r="I237" t="s">
        <v>197</v>
      </c>
      <c r="J237" t="str">
        <f>VLOOKUP(I237,カラー!$A$2:$B$11,2,FALSE)</f>
        <v>レッド</v>
      </c>
      <c r="K237" s="5">
        <v>17020</v>
      </c>
      <c r="L237" s="5">
        <v>30400</v>
      </c>
      <c r="M237">
        <v>3</v>
      </c>
      <c r="N237" s="5">
        <f t="shared" si="12"/>
        <v>91200</v>
      </c>
      <c r="O237" s="5">
        <f t="shared" si="13"/>
        <v>51060</v>
      </c>
      <c r="P237" s="5">
        <f t="shared" si="14"/>
        <v>40140</v>
      </c>
    </row>
    <row r="238" spans="1:16" x14ac:dyDescent="0.4">
      <c r="A238" s="4">
        <v>42901</v>
      </c>
      <c r="B238" t="s">
        <v>141</v>
      </c>
      <c r="C238" t="str">
        <f>VLOOKUP(B238,店舗!$A$2:$B$7,2,FALSE)</f>
        <v>青山</v>
      </c>
      <c r="D238" t="s">
        <v>174</v>
      </c>
      <c r="E238" t="s">
        <v>180</v>
      </c>
      <c r="F238" t="str">
        <f>VLOOKUP(E238,シリーズ!$A$2:$B$6,2,FALSE)</f>
        <v>スタイリシュレザー</v>
      </c>
      <c r="G238" t="s">
        <v>188</v>
      </c>
      <c r="H238" t="str">
        <f>VLOOKUP(G238,商品カテゴリー!$A$2:$B$6,2,FALSE)</f>
        <v>トラベルボストンバッグ</v>
      </c>
      <c r="I238" t="s">
        <v>197</v>
      </c>
      <c r="J238" t="str">
        <f>VLOOKUP(I238,カラー!$A$2:$B$11,2,FALSE)</f>
        <v>レッド</v>
      </c>
      <c r="K238" s="5">
        <v>21000</v>
      </c>
      <c r="L238" s="5">
        <v>43200</v>
      </c>
      <c r="M238">
        <v>3</v>
      </c>
      <c r="N238" s="5">
        <f t="shared" si="12"/>
        <v>129600</v>
      </c>
      <c r="O238" s="5">
        <f t="shared" si="13"/>
        <v>63000</v>
      </c>
      <c r="P238" s="5">
        <f t="shared" si="14"/>
        <v>66600</v>
      </c>
    </row>
    <row r="239" spans="1:16" x14ac:dyDescent="0.4">
      <c r="A239" s="4">
        <v>42902</v>
      </c>
      <c r="B239" t="s">
        <v>137</v>
      </c>
      <c r="C239" t="str">
        <f>VLOOKUP(B239,店舗!$A$2:$B$7,2,FALSE)</f>
        <v>銀座</v>
      </c>
      <c r="D239" t="s">
        <v>155</v>
      </c>
      <c r="E239" t="s">
        <v>181</v>
      </c>
      <c r="F239" t="str">
        <f>VLOOKUP(E239,シリーズ!$A$2:$B$6,2,FALSE)</f>
        <v>デニムカジュアル</v>
      </c>
      <c r="G239" t="s">
        <v>187</v>
      </c>
      <c r="H239" t="str">
        <f>VLOOKUP(G239,商品カテゴリー!$A$2:$B$6,2,FALSE)</f>
        <v>ハンドバッグ</v>
      </c>
      <c r="I239" t="s">
        <v>194</v>
      </c>
      <c r="J239" t="str">
        <f>VLOOKUP(I239,カラー!$A$2:$B$11,2,FALSE)</f>
        <v>ネイビー</v>
      </c>
      <c r="K239" s="5">
        <v>6100</v>
      </c>
      <c r="L239" s="5">
        <v>16800</v>
      </c>
      <c r="M239">
        <v>1</v>
      </c>
      <c r="N239" s="5">
        <f t="shared" si="12"/>
        <v>16800</v>
      </c>
      <c r="O239" s="5">
        <f t="shared" si="13"/>
        <v>6100</v>
      </c>
      <c r="P239" s="5">
        <f t="shared" si="14"/>
        <v>10700</v>
      </c>
    </row>
    <row r="240" spans="1:16" x14ac:dyDescent="0.4">
      <c r="A240" s="4">
        <v>42903</v>
      </c>
      <c r="B240" t="s">
        <v>149</v>
      </c>
      <c r="C240" t="str">
        <f>VLOOKUP(B240,店舗!$A$2:$B$7,2,FALSE)</f>
        <v>横浜</v>
      </c>
      <c r="D240" t="s">
        <v>154</v>
      </c>
      <c r="E240" t="s">
        <v>181</v>
      </c>
      <c r="F240" t="str">
        <f>VLOOKUP(E240,シリーズ!$A$2:$B$6,2,FALSE)</f>
        <v>デニムカジュアル</v>
      </c>
      <c r="G240" t="s">
        <v>189</v>
      </c>
      <c r="H240" t="str">
        <f>VLOOKUP(G240,商品カテゴリー!$A$2:$B$6,2,FALSE)</f>
        <v>キャリーカートバッグ</v>
      </c>
      <c r="I240" t="s">
        <v>199</v>
      </c>
      <c r="J240" t="str">
        <f>VLOOKUP(I240,カラー!$A$2:$B$11,2,FALSE)</f>
        <v>ブルー</v>
      </c>
      <c r="K240" s="5">
        <v>14050</v>
      </c>
      <c r="L240" s="5">
        <v>38000</v>
      </c>
      <c r="M240">
        <v>3</v>
      </c>
      <c r="N240" s="5">
        <f t="shared" si="12"/>
        <v>114000</v>
      </c>
      <c r="O240" s="5">
        <f t="shared" si="13"/>
        <v>42150</v>
      </c>
      <c r="P240" s="5">
        <f t="shared" si="14"/>
        <v>71850</v>
      </c>
    </row>
    <row r="241" spans="1:16" x14ac:dyDescent="0.4">
      <c r="A241" s="4">
        <v>42903</v>
      </c>
      <c r="B241" t="s">
        <v>141</v>
      </c>
      <c r="C241" t="str">
        <f>VLOOKUP(B241,店舗!$A$2:$B$7,2,FALSE)</f>
        <v>青山</v>
      </c>
      <c r="D241" t="s">
        <v>173</v>
      </c>
      <c r="E241" t="s">
        <v>180</v>
      </c>
      <c r="F241" t="str">
        <f>VLOOKUP(E241,シリーズ!$A$2:$B$6,2,FALSE)</f>
        <v>スタイリシュレザー</v>
      </c>
      <c r="G241" t="s">
        <v>186</v>
      </c>
      <c r="H241" t="str">
        <f>VLOOKUP(G241,商品カテゴリー!$A$2:$B$6,2,FALSE)</f>
        <v>ショルダーバッグ</v>
      </c>
      <c r="I241" t="s">
        <v>198</v>
      </c>
      <c r="J241" t="str">
        <f>VLOOKUP(I241,カラー!$A$2:$B$11,2,FALSE)</f>
        <v>ブラック</v>
      </c>
      <c r="K241" s="5">
        <v>11500</v>
      </c>
      <c r="L241" s="5">
        <v>30400</v>
      </c>
      <c r="M241">
        <v>3</v>
      </c>
      <c r="N241" s="5">
        <f t="shared" si="12"/>
        <v>91200</v>
      </c>
      <c r="O241" s="5">
        <f t="shared" si="13"/>
        <v>34500</v>
      </c>
      <c r="P241" s="5">
        <f t="shared" si="14"/>
        <v>56700</v>
      </c>
    </row>
    <row r="242" spans="1:16" x14ac:dyDescent="0.4">
      <c r="A242" s="4">
        <v>42904</v>
      </c>
      <c r="B242" t="s">
        <v>141</v>
      </c>
      <c r="C242" t="str">
        <f>VLOOKUP(B242,店舗!$A$2:$B$7,2,FALSE)</f>
        <v>青山</v>
      </c>
      <c r="D242" t="s">
        <v>156</v>
      </c>
      <c r="E242" t="s">
        <v>181</v>
      </c>
      <c r="F242" t="str">
        <f>VLOOKUP(E242,シリーズ!$A$2:$B$6,2,FALSE)</f>
        <v>デニムカジュアル</v>
      </c>
      <c r="G242" t="s">
        <v>187</v>
      </c>
      <c r="H242" t="str">
        <f>VLOOKUP(G242,商品カテゴリー!$A$2:$B$6,2,FALSE)</f>
        <v>ハンドバッグ</v>
      </c>
      <c r="I242" t="s">
        <v>199</v>
      </c>
      <c r="J242" t="str">
        <f>VLOOKUP(I242,カラー!$A$2:$B$11,2,FALSE)</f>
        <v>ブルー</v>
      </c>
      <c r="K242" s="5">
        <v>6820</v>
      </c>
      <c r="L242" s="5">
        <v>16800</v>
      </c>
      <c r="M242">
        <v>1</v>
      </c>
      <c r="N242" s="5">
        <f t="shared" si="12"/>
        <v>16800</v>
      </c>
      <c r="O242" s="5">
        <f t="shared" si="13"/>
        <v>6820</v>
      </c>
      <c r="P242" s="5">
        <f t="shared" si="14"/>
        <v>9980</v>
      </c>
    </row>
    <row r="243" spans="1:16" x14ac:dyDescent="0.4">
      <c r="A243" s="4">
        <v>42905</v>
      </c>
      <c r="B243" t="s">
        <v>144</v>
      </c>
      <c r="C243" t="str">
        <f>VLOOKUP(B243,店舗!$A$2:$B$7,2,FALSE)</f>
        <v>台場</v>
      </c>
      <c r="D243" t="s">
        <v>158</v>
      </c>
      <c r="E243" t="s">
        <v>182</v>
      </c>
      <c r="F243" t="str">
        <f>VLOOKUP(E243,シリーズ!$A$2:$B$6,2,FALSE)</f>
        <v>プリティアニマル</v>
      </c>
      <c r="G243" t="s">
        <v>185</v>
      </c>
      <c r="H243" t="str">
        <f>VLOOKUP(G243,商品カテゴリー!$A$2:$B$6,2,FALSE)</f>
        <v>パース</v>
      </c>
      <c r="I243" t="s">
        <v>200</v>
      </c>
      <c r="J243" t="str">
        <f>VLOOKUP(I243,カラー!$A$2:$B$11,2,FALSE)</f>
        <v>アニマル</v>
      </c>
      <c r="K243" s="5">
        <v>6900</v>
      </c>
      <c r="L243" s="5">
        <v>13500</v>
      </c>
      <c r="M243">
        <v>3</v>
      </c>
      <c r="N243" s="5">
        <f t="shared" si="12"/>
        <v>40500</v>
      </c>
      <c r="O243" s="5">
        <f t="shared" si="13"/>
        <v>20700</v>
      </c>
      <c r="P243" s="5">
        <f t="shared" si="14"/>
        <v>19800</v>
      </c>
    </row>
    <row r="244" spans="1:16" x14ac:dyDescent="0.4">
      <c r="A244" s="4">
        <v>42905</v>
      </c>
      <c r="B244" t="s">
        <v>139</v>
      </c>
      <c r="C244" t="str">
        <f>VLOOKUP(B244,店舗!$A$2:$B$7,2,FALSE)</f>
        <v>六本木</v>
      </c>
      <c r="D244" t="s">
        <v>159</v>
      </c>
      <c r="E244" t="s">
        <v>182</v>
      </c>
      <c r="F244" t="str">
        <f>VLOOKUP(E244,シリーズ!$A$2:$B$6,2,FALSE)</f>
        <v>プリティアニマル</v>
      </c>
      <c r="G244" t="s">
        <v>186</v>
      </c>
      <c r="H244" t="str">
        <f>VLOOKUP(G244,商品カテゴリー!$A$2:$B$6,2,FALSE)</f>
        <v>ショルダーバッグ</v>
      </c>
      <c r="I244" t="s">
        <v>200</v>
      </c>
      <c r="J244" t="str">
        <f>VLOOKUP(I244,カラー!$A$2:$B$11,2,FALSE)</f>
        <v>アニマル</v>
      </c>
      <c r="K244" s="5">
        <v>6920</v>
      </c>
      <c r="L244" s="5">
        <v>17500</v>
      </c>
      <c r="M244">
        <v>1</v>
      </c>
      <c r="N244" s="5">
        <f t="shared" si="12"/>
        <v>17500</v>
      </c>
      <c r="O244" s="5">
        <f t="shared" si="13"/>
        <v>6920</v>
      </c>
      <c r="P244" s="5">
        <f t="shared" si="14"/>
        <v>10580</v>
      </c>
    </row>
    <row r="245" spans="1:16" x14ac:dyDescent="0.4">
      <c r="A245" s="4">
        <v>42905</v>
      </c>
      <c r="B245" t="s">
        <v>144</v>
      </c>
      <c r="C245" t="str">
        <f>VLOOKUP(B245,店舗!$A$2:$B$7,2,FALSE)</f>
        <v>台場</v>
      </c>
      <c r="D245" t="s">
        <v>173</v>
      </c>
      <c r="E245" t="s">
        <v>180</v>
      </c>
      <c r="F245" t="str">
        <f>VLOOKUP(E245,シリーズ!$A$2:$B$6,2,FALSE)</f>
        <v>スタイリシュレザー</v>
      </c>
      <c r="G245" t="s">
        <v>186</v>
      </c>
      <c r="H245" t="str">
        <f>VLOOKUP(G245,商品カテゴリー!$A$2:$B$6,2,FALSE)</f>
        <v>ショルダーバッグ</v>
      </c>
      <c r="I245" t="s">
        <v>198</v>
      </c>
      <c r="J245" t="str">
        <f>VLOOKUP(I245,カラー!$A$2:$B$11,2,FALSE)</f>
        <v>ブラック</v>
      </c>
      <c r="K245" s="5">
        <v>11000</v>
      </c>
      <c r="L245" s="5">
        <v>30400</v>
      </c>
      <c r="M245">
        <v>3</v>
      </c>
      <c r="N245" s="5">
        <f t="shared" si="12"/>
        <v>91200</v>
      </c>
      <c r="O245" s="5">
        <f t="shared" si="13"/>
        <v>33000</v>
      </c>
      <c r="P245" s="5">
        <f t="shared" si="14"/>
        <v>58200</v>
      </c>
    </row>
    <row r="246" spans="1:16" x14ac:dyDescent="0.4">
      <c r="A246" s="4">
        <v>42905</v>
      </c>
      <c r="B246" t="s">
        <v>141</v>
      </c>
      <c r="C246" t="str">
        <f>VLOOKUP(B246,店舗!$A$2:$B$7,2,FALSE)</f>
        <v>青山</v>
      </c>
      <c r="D246" t="s">
        <v>162</v>
      </c>
      <c r="E246" t="s">
        <v>183</v>
      </c>
      <c r="F246" t="str">
        <f>VLOOKUP(E246,シリーズ!$A$2:$B$6,2,FALSE)</f>
        <v>スタイリシュレザークール</v>
      </c>
      <c r="G246" t="s">
        <v>186</v>
      </c>
      <c r="H246" t="str">
        <f>VLOOKUP(G246,商品カテゴリー!$A$2:$B$6,2,FALSE)</f>
        <v>ショルダーバッグ</v>
      </c>
      <c r="I246" t="s">
        <v>201</v>
      </c>
      <c r="J246" t="str">
        <f>VLOOKUP(I246,カラー!$A$2:$B$11,2,FALSE)</f>
        <v>シルバー</v>
      </c>
      <c r="K246" s="5">
        <v>13000</v>
      </c>
      <c r="L246" s="5">
        <v>25500</v>
      </c>
      <c r="M246">
        <v>2</v>
      </c>
      <c r="N246" s="5">
        <f t="shared" si="12"/>
        <v>51000</v>
      </c>
      <c r="O246" s="5">
        <f t="shared" si="13"/>
        <v>26000</v>
      </c>
      <c r="P246" s="5">
        <f t="shared" si="14"/>
        <v>25000</v>
      </c>
    </row>
    <row r="247" spans="1:16" x14ac:dyDescent="0.4">
      <c r="A247" s="4">
        <v>42906</v>
      </c>
      <c r="B247" t="s">
        <v>137</v>
      </c>
      <c r="C247" t="str">
        <f>VLOOKUP(B247,店舗!$A$2:$B$7,2,FALSE)</f>
        <v>銀座</v>
      </c>
      <c r="D247" t="s">
        <v>164</v>
      </c>
      <c r="E247" t="s">
        <v>184</v>
      </c>
      <c r="F247" t="str">
        <f>VLOOKUP(E247,シリーズ!$A$2:$B$6,2,FALSE)</f>
        <v>プリティフラワー</v>
      </c>
      <c r="G247" t="s">
        <v>185</v>
      </c>
      <c r="H247" t="str">
        <f>VLOOKUP(G247,商品カテゴリー!$A$2:$B$6,2,FALSE)</f>
        <v>パース</v>
      </c>
      <c r="I247" t="s">
        <v>202</v>
      </c>
      <c r="J247" t="str">
        <f>VLOOKUP(I247,カラー!$A$2:$B$11,2,FALSE)</f>
        <v>フラワー</v>
      </c>
      <c r="K247" s="5">
        <v>5500</v>
      </c>
      <c r="L247" s="5">
        <v>13500</v>
      </c>
      <c r="M247">
        <v>2</v>
      </c>
      <c r="N247" s="5">
        <f t="shared" si="12"/>
        <v>27000</v>
      </c>
      <c r="O247" s="5">
        <f t="shared" si="13"/>
        <v>11000</v>
      </c>
      <c r="P247" s="5">
        <f t="shared" si="14"/>
        <v>16000</v>
      </c>
    </row>
    <row r="248" spans="1:16" x14ac:dyDescent="0.4">
      <c r="A248" s="4">
        <v>42906</v>
      </c>
      <c r="B248" t="s">
        <v>137</v>
      </c>
      <c r="C248" t="str">
        <f>VLOOKUP(B248,店舗!$A$2:$B$7,2,FALSE)</f>
        <v>銀座</v>
      </c>
      <c r="D248" t="s">
        <v>165</v>
      </c>
      <c r="E248" t="s">
        <v>184</v>
      </c>
      <c r="F248" t="str">
        <f>VLOOKUP(E248,シリーズ!$A$2:$B$6,2,FALSE)</f>
        <v>プリティフラワー</v>
      </c>
      <c r="G248" t="s">
        <v>186</v>
      </c>
      <c r="H248" t="str">
        <f>VLOOKUP(G248,商品カテゴリー!$A$2:$B$6,2,FALSE)</f>
        <v>ショルダーバッグ</v>
      </c>
      <c r="I248" t="s">
        <v>202</v>
      </c>
      <c r="J248" t="str">
        <f>VLOOKUP(I248,カラー!$A$2:$B$11,2,FALSE)</f>
        <v>フラワー</v>
      </c>
      <c r="K248" s="5">
        <v>7500</v>
      </c>
      <c r="L248" s="5">
        <v>17500</v>
      </c>
      <c r="M248">
        <v>1</v>
      </c>
      <c r="N248" s="5">
        <f t="shared" si="12"/>
        <v>17500</v>
      </c>
      <c r="O248" s="5">
        <f t="shared" si="13"/>
        <v>7500</v>
      </c>
      <c r="P248" s="5">
        <f t="shared" si="14"/>
        <v>10000</v>
      </c>
    </row>
    <row r="249" spans="1:16" x14ac:dyDescent="0.4">
      <c r="A249" s="4">
        <v>42908</v>
      </c>
      <c r="B249" t="s">
        <v>141</v>
      </c>
      <c r="C249" t="str">
        <f>VLOOKUP(B249,店舗!$A$2:$B$7,2,FALSE)</f>
        <v>青山</v>
      </c>
      <c r="D249" t="s">
        <v>173</v>
      </c>
      <c r="E249" t="s">
        <v>180</v>
      </c>
      <c r="F249" t="str">
        <f>VLOOKUP(E249,シリーズ!$A$2:$B$6,2,FALSE)</f>
        <v>スタイリシュレザー</v>
      </c>
      <c r="G249" t="s">
        <v>186</v>
      </c>
      <c r="H249" t="str">
        <f>VLOOKUP(G249,商品カテゴリー!$A$2:$B$6,2,FALSE)</f>
        <v>ショルダーバッグ</v>
      </c>
      <c r="I249" t="s">
        <v>198</v>
      </c>
      <c r="J249" t="str">
        <f>VLOOKUP(I249,カラー!$A$2:$B$11,2,FALSE)</f>
        <v>ブラック</v>
      </c>
      <c r="K249" s="5">
        <v>11000</v>
      </c>
      <c r="L249" s="5">
        <v>30400</v>
      </c>
      <c r="M249">
        <v>3</v>
      </c>
      <c r="N249" s="5">
        <f t="shared" si="12"/>
        <v>91200</v>
      </c>
      <c r="O249" s="5">
        <f t="shared" si="13"/>
        <v>33000</v>
      </c>
      <c r="P249" s="5">
        <f t="shared" si="14"/>
        <v>58200</v>
      </c>
    </row>
    <row r="250" spans="1:16" x14ac:dyDescent="0.4">
      <c r="A250" s="4">
        <v>42908</v>
      </c>
      <c r="B250" t="s">
        <v>144</v>
      </c>
      <c r="C250" t="str">
        <f>VLOOKUP(B250,店舗!$A$2:$B$7,2,FALSE)</f>
        <v>台場</v>
      </c>
      <c r="D250" t="s">
        <v>173</v>
      </c>
      <c r="E250" t="s">
        <v>180</v>
      </c>
      <c r="F250" t="str">
        <f>VLOOKUP(E250,シリーズ!$A$2:$B$6,2,FALSE)</f>
        <v>スタイリシュレザー</v>
      </c>
      <c r="G250" t="s">
        <v>186</v>
      </c>
      <c r="H250" t="str">
        <f>VLOOKUP(G250,商品カテゴリー!$A$2:$B$6,2,FALSE)</f>
        <v>ショルダーバッグ</v>
      </c>
      <c r="I250" t="s">
        <v>198</v>
      </c>
      <c r="J250" t="str">
        <f>VLOOKUP(I250,カラー!$A$2:$B$11,2,FALSE)</f>
        <v>ブラック</v>
      </c>
      <c r="K250" s="5">
        <v>11000</v>
      </c>
      <c r="L250" s="5">
        <v>30400</v>
      </c>
      <c r="M250">
        <v>3</v>
      </c>
      <c r="N250" s="5">
        <f t="shared" si="12"/>
        <v>91200</v>
      </c>
      <c r="O250" s="5">
        <f t="shared" si="13"/>
        <v>33000</v>
      </c>
      <c r="P250" s="5">
        <f t="shared" si="14"/>
        <v>58200</v>
      </c>
    </row>
    <row r="251" spans="1:16" x14ac:dyDescent="0.4">
      <c r="A251" s="4">
        <v>42908</v>
      </c>
      <c r="B251" t="s">
        <v>137</v>
      </c>
      <c r="C251" t="str">
        <f>VLOOKUP(B251,店舗!$A$2:$B$7,2,FALSE)</f>
        <v>銀座</v>
      </c>
      <c r="D251" t="s">
        <v>173</v>
      </c>
      <c r="E251" t="s">
        <v>180</v>
      </c>
      <c r="F251" t="str">
        <f>VLOOKUP(E251,シリーズ!$A$2:$B$6,2,FALSE)</f>
        <v>スタイリシュレザー</v>
      </c>
      <c r="G251" t="s">
        <v>186</v>
      </c>
      <c r="H251" t="str">
        <f>VLOOKUP(G251,商品カテゴリー!$A$2:$B$6,2,FALSE)</f>
        <v>ショルダーバッグ</v>
      </c>
      <c r="I251" t="s">
        <v>198</v>
      </c>
      <c r="J251" t="str">
        <f>VLOOKUP(I251,カラー!$A$2:$B$11,2,FALSE)</f>
        <v>ブラック</v>
      </c>
      <c r="K251" s="5">
        <v>11500</v>
      </c>
      <c r="L251" s="5">
        <v>30400</v>
      </c>
      <c r="M251">
        <v>1</v>
      </c>
      <c r="N251" s="5">
        <f t="shared" si="12"/>
        <v>30400</v>
      </c>
      <c r="O251" s="5">
        <f t="shared" si="13"/>
        <v>11500</v>
      </c>
      <c r="P251" s="5">
        <f t="shared" si="14"/>
        <v>18900</v>
      </c>
    </row>
    <row r="252" spans="1:16" x14ac:dyDescent="0.4">
      <c r="A252" s="4">
        <v>42908</v>
      </c>
      <c r="B252" t="s">
        <v>137</v>
      </c>
      <c r="C252" t="str">
        <f>VLOOKUP(B252,店舗!$A$2:$B$7,2,FALSE)</f>
        <v>銀座</v>
      </c>
      <c r="D252" t="s">
        <v>173</v>
      </c>
      <c r="E252" t="s">
        <v>180</v>
      </c>
      <c r="F252" t="str">
        <f>VLOOKUP(E252,シリーズ!$A$2:$B$6,2,FALSE)</f>
        <v>スタイリシュレザー</v>
      </c>
      <c r="G252" t="s">
        <v>186</v>
      </c>
      <c r="H252" t="str">
        <f>VLOOKUP(G252,商品カテゴリー!$A$2:$B$6,2,FALSE)</f>
        <v>ショルダーバッグ</v>
      </c>
      <c r="I252" t="s">
        <v>198</v>
      </c>
      <c r="J252" t="str">
        <f>VLOOKUP(I252,カラー!$A$2:$B$11,2,FALSE)</f>
        <v>ブラック</v>
      </c>
      <c r="K252" s="5">
        <v>11000</v>
      </c>
      <c r="L252" s="5">
        <v>30400</v>
      </c>
      <c r="M252">
        <v>2</v>
      </c>
      <c r="N252" s="5">
        <f t="shared" si="12"/>
        <v>60800</v>
      </c>
      <c r="O252" s="5">
        <f t="shared" si="13"/>
        <v>22000</v>
      </c>
      <c r="P252" s="5">
        <f t="shared" si="14"/>
        <v>38800</v>
      </c>
    </row>
    <row r="253" spans="1:16" x14ac:dyDescent="0.4">
      <c r="A253" s="4">
        <v>42908</v>
      </c>
      <c r="B253" t="s">
        <v>139</v>
      </c>
      <c r="C253" t="str">
        <f>VLOOKUP(B253,店舗!$A$2:$B$7,2,FALSE)</f>
        <v>六本木</v>
      </c>
      <c r="D253" t="s">
        <v>173</v>
      </c>
      <c r="E253" t="s">
        <v>180</v>
      </c>
      <c r="F253" t="str">
        <f>VLOOKUP(E253,シリーズ!$A$2:$B$6,2,FALSE)</f>
        <v>スタイリシュレザー</v>
      </c>
      <c r="G253" t="s">
        <v>186</v>
      </c>
      <c r="H253" t="str">
        <f>VLOOKUP(G253,商品カテゴリー!$A$2:$B$6,2,FALSE)</f>
        <v>ショルダーバッグ</v>
      </c>
      <c r="I253" t="s">
        <v>198</v>
      </c>
      <c r="J253" t="str">
        <f>VLOOKUP(I253,カラー!$A$2:$B$11,2,FALSE)</f>
        <v>ブラック</v>
      </c>
      <c r="K253" s="5">
        <v>11000</v>
      </c>
      <c r="L253" s="5">
        <v>30400</v>
      </c>
      <c r="M253">
        <v>2</v>
      </c>
      <c r="N253" s="5">
        <f t="shared" si="12"/>
        <v>60800</v>
      </c>
      <c r="O253" s="5">
        <f t="shared" si="13"/>
        <v>22000</v>
      </c>
      <c r="P253" s="5">
        <f t="shared" si="14"/>
        <v>38800</v>
      </c>
    </row>
    <row r="254" spans="1:16" x14ac:dyDescent="0.4">
      <c r="A254" s="4">
        <v>42909</v>
      </c>
      <c r="B254" t="s">
        <v>141</v>
      </c>
      <c r="C254" t="str">
        <f>VLOOKUP(B254,店舗!$A$2:$B$7,2,FALSE)</f>
        <v>青山</v>
      </c>
      <c r="D254" t="s">
        <v>173</v>
      </c>
      <c r="E254" t="s">
        <v>180</v>
      </c>
      <c r="F254" t="str">
        <f>VLOOKUP(E254,シリーズ!$A$2:$B$6,2,FALSE)</f>
        <v>スタイリシュレザー</v>
      </c>
      <c r="G254" t="s">
        <v>186</v>
      </c>
      <c r="H254" t="str">
        <f>VLOOKUP(G254,商品カテゴリー!$A$2:$B$6,2,FALSE)</f>
        <v>ショルダーバッグ</v>
      </c>
      <c r="I254" t="s">
        <v>198</v>
      </c>
      <c r="J254" t="str">
        <f>VLOOKUP(I254,カラー!$A$2:$B$11,2,FALSE)</f>
        <v>ブラック</v>
      </c>
      <c r="K254" s="5">
        <v>11500</v>
      </c>
      <c r="L254" s="5">
        <v>30400</v>
      </c>
      <c r="M254">
        <v>3</v>
      </c>
      <c r="N254" s="5">
        <f t="shared" si="12"/>
        <v>91200</v>
      </c>
      <c r="O254" s="5">
        <f t="shared" si="13"/>
        <v>34500</v>
      </c>
      <c r="P254" s="5">
        <f t="shared" si="14"/>
        <v>56700</v>
      </c>
    </row>
    <row r="255" spans="1:16" x14ac:dyDescent="0.4">
      <c r="A255" s="4">
        <v>42909</v>
      </c>
      <c r="B255" t="s">
        <v>141</v>
      </c>
      <c r="C255" t="str">
        <f>VLOOKUP(B255,店舗!$A$2:$B$7,2,FALSE)</f>
        <v>青山</v>
      </c>
      <c r="D255" t="s">
        <v>173</v>
      </c>
      <c r="E255" t="s">
        <v>180</v>
      </c>
      <c r="F255" t="str">
        <f>VLOOKUP(E255,シリーズ!$A$2:$B$6,2,FALSE)</f>
        <v>スタイリシュレザー</v>
      </c>
      <c r="G255" t="s">
        <v>186</v>
      </c>
      <c r="H255" t="str">
        <f>VLOOKUP(G255,商品カテゴリー!$A$2:$B$6,2,FALSE)</f>
        <v>ショルダーバッグ</v>
      </c>
      <c r="I255" t="s">
        <v>198</v>
      </c>
      <c r="J255" t="str">
        <f>VLOOKUP(I255,カラー!$A$2:$B$11,2,FALSE)</f>
        <v>ブラック</v>
      </c>
      <c r="K255" s="5">
        <v>11000</v>
      </c>
      <c r="L255" s="5">
        <v>30400</v>
      </c>
      <c r="M255">
        <v>2</v>
      </c>
      <c r="N255" s="5">
        <f t="shared" si="12"/>
        <v>60800</v>
      </c>
      <c r="O255" s="5">
        <f t="shared" si="13"/>
        <v>22000</v>
      </c>
      <c r="P255" s="5">
        <f t="shared" si="14"/>
        <v>38800</v>
      </c>
    </row>
    <row r="256" spans="1:16" x14ac:dyDescent="0.4">
      <c r="A256" s="4">
        <v>42909</v>
      </c>
      <c r="B256" t="s">
        <v>137</v>
      </c>
      <c r="C256" t="str">
        <f>VLOOKUP(B256,店舗!$A$2:$B$7,2,FALSE)</f>
        <v>銀座</v>
      </c>
      <c r="D256" t="s">
        <v>173</v>
      </c>
      <c r="E256" t="s">
        <v>180</v>
      </c>
      <c r="F256" t="str">
        <f>VLOOKUP(E256,シリーズ!$A$2:$B$6,2,FALSE)</f>
        <v>スタイリシュレザー</v>
      </c>
      <c r="G256" t="s">
        <v>186</v>
      </c>
      <c r="H256" t="str">
        <f>VLOOKUP(G256,商品カテゴリー!$A$2:$B$6,2,FALSE)</f>
        <v>ショルダーバッグ</v>
      </c>
      <c r="I256" t="s">
        <v>198</v>
      </c>
      <c r="J256" t="str">
        <f>VLOOKUP(I256,カラー!$A$2:$B$11,2,FALSE)</f>
        <v>ブラック</v>
      </c>
      <c r="K256" s="5">
        <v>11000</v>
      </c>
      <c r="L256" s="5">
        <v>30400</v>
      </c>
      <c r="M256">
        <v>1</v>
      </c>
      <c r="N256" s="5">
        <f t="shared" si="12"/>
        <v>30400</v>
      </c>
      <c r="O256" s="5">
        <f t="shared" si="13"/>
        <v>11000</v>
      </c>
      <c r="P256" s="5">
        <f t="shared" si="14"/>
        <v>19400</v>
      </c>
    </row>
    <row r="257" spans="1:16" x14ac:dyDescent="0.4">
      <c r="A257" s="4">
        <v>42910</v>
      </c>
      <c r="B257" t="s">
        <v>141</v>
      </c>
      <c r="C257" t="str">
        <f>VLOOKUP(B257,店舗!$A$2:$B$7,2,FALSE)</f>
        <v>青山</v>
      </c>
      <c r="D257" t="s">
        <v>159</v>
      </c>
      <c r="E257" t="s">
        <v>182</v>
      </c>
      <c r="F257" t="str">
        <f>VLOOKUP(E257,シリーズ!$A$2:$B$6,2,FALSE)</f>
        <v>プリティアニマル</v>
      </c>
      <c r="G257" t="s">
        <v>186</v>
      </c>
      <c r="H257" t="str">
        <f>VLOOKUP(G257,商品カテゴリー!$A$2:$B$6,2,FALSE)</f>
        <v>ショルダーバッグ</v>
      </c>
      <c r="I257" t="s">
        <v>200</v>
      </c>
      <c r="J257" t="str">
        <f>VLOOKUP(I257,カラー!$A$2:$B$11,2,FALSE)</f>
        <v>アニマル</v>
      </c>
      <c r="K257" s="5">
        <v>6750</v>
      </c>
      <c r="L257" s="5">
        <v>17500</v>
      </c>
      <c r="M257">
        <v>2</v>
      </c>
      <c r="N257" s="5">
        <f t="shared" si="12"/>
        <v>35000</v>
      </c>
      <c r="O257" s="5">
        <f t="shared" si="13"/>
        <v>13500</v>
      </c>
      <c r="P257" s="5">
        <f t="shared" si="14"/>
        <v>21500</v>
      </c>
    </row>
    <row r="258" spans="1:16" x14ac:dyDescent="0.4">
      <c r="A258" s="4">
        <v>42911</v>
      </c>
      <c r="B258" t="s">
        <v>139</v>
      </c>
      <c r="C258" t="str">
        <f>VLOOKUP(B258,店舗!$A$2:$B$7,2,FALSE)</f>
        <v>六本木</v>
      </c>
      <c r="D258" t="s">
        <v>171</v>
      </c>
      <c r="E258" t="s">
        <v>181</v>
      </c>
      <c r="F258" t="str">
        <f>VLOOKUP(E258,シリーズ!$A$2:$B$6,2,FALSE)</f>
        <v>デニムカジュアル</v>
      </c>
      <c r="G258" t="s">
        <v>189</v>
      </c>
      <c r="H258" t="str">
        <f>VLOOKUP(G258,商品カテゴリー!$A$2:$B$6,2,FALSE)</f>
        <v>キャリーカートバッグ</v>
      </c>
      <c r="I258" t="s">
        <v>194</v>
      </c>
      <c r="J258" t="str">
        <f>VLOOKUP(I258,カラー!$A$2:$B$11,2,FALSE)</f>
        <v>ネイビー</v>
      </c>
      <c r="K258" s="5">
        <v>14600</v>
      </c>
      <c r="L258" s="5">
        <v>38000</v>
      </c>
      <c r="M258">
        <v>3</v>
      </c>
      <c r="N258" s="5">
        <f t="shared" si="12"/>
        <v>114000</v>
      </c>
      <c r="O258" s="5">
        <f t="shared" si="13"/>
        <v>43800</v>
      </c>
      <c r="P258" s="5">
        <f t="shared" si="14"/>
        <v>70200</v>
      </c>
    </row>
    <row r="259" spans="1:16" x14ac:dyDescent="0.4">
      <c r="A259" s="4">
        <v>42912</v>
      </c>
      <c r="B259" t="s">
        <v>141</v>
      </c>
      <c r="C259" t="str">
        <f>VLOOKUP(B259,店舗!$A$2:$B$7,2,FALSE)</f>
        <v>青山</v>
      </c>
      <c r="D259" t="s">
        <v>171</v>
      </c>
      <c r="E259" t="s">
        <v>181</v>
      </c>
      <c r="F259" t="str">
        <f>VLOOKUP(E259,シリーズ!$A$2:$B$6,2,FALSE)</f>
        <v>デニムカジュアル</v>
      </c>
      <c r="G259" t="s">
        <v>189</v>
      </c>
      <c r="H259" t="str">
        <f>VLOOKUP(G259,商品カテゴリー!$A$2:$B$6,2,FALSE)</f>
        <v>キャリーカートバッグ</v>
      </c>
      <c r="I259" t="s">
        <v>194</v>
      </c>
      <c r="J259" t="str">
        <f>VLOOKUP(I259,カラー!$A$2:$B$11,2,FALSE)</f>
        <v>ネイビー</v>
      </c>
      <c r="K259" s="5">
        <v>13800</v>
      </c>
      <c r="L259" s="5">
        <v>38000</v>
      </c>
      <c r="M259">
        <v>2</v>
      </c>
      <c r="N259" s="5">
        <f t="shared" si="12"/>
        <v>76000</v>
      </c>
      <c r="O259" s="5">
        <f t="shared" si="13"/>
        <v>27600</v>
      </c>
      <c r="P259" s="5">
        <f t="shared" si="14"/>
        <v>48400</v>
      </c>
    </row>
    <row r="260" spans="1:16" x14ac:dyDescent="0.4">
      <c r="A260" s="4">
        <v>42912</v>
      </c>
      <c r="B260" t="s">
        <v>150</v>
      </c>
      <c r="C260" t="str">
        <f>VLOOKUP(B260,店舗!$A$2:$B$7,2,FALSE)</f>
        <v>鎌倉</v>
      </c>
      <c r="D260" t="s">
        <v>171</v>
      </c>
      <c r="E260" t="s">
        <v>181</v>
      </c>
      <c r="F260" t="str">
        <f>VLOOKUP(E260,シリーズ!$A$2:$B$6,2,FALSE)</f>
        <v>デニムカジュアル</v>
      </c>
      <c r="G260" t="s">
        <v>189</v>
      </c>
      <c r="H260" t="str">
        <f>VLOOKUP(G260,商品カテゴリー!$A$2:$B$6,2,FALSE)</f>
        <v>キャリーカートバッグ</v>
      </c>
      <c r="I260" t="s">
        <v>194</v>
      </c>
      <c r="J260" t="str">
        <f>VLOOKUP(I260,カラー!$A$2:$B$11,2,FALSE)</f>
        <v>ネイビー</v>
      </c>
      <c r="K260" s="5">
        <v>14380</v>
      </c>
      <c r="L260" s="5">
        <v>38000</v>
      </c>
      <c r="M260">
        <v>2</v>
      </c>
      <c r="N260" s="5">
        <f t="shared" si="12"/>
        <v>76000</v>
      </c>
      <c r="O260" s="5">
        <f t="shared" si="13"/>
        <v>28760</v>
      </c>
      <c r="P260" s="5">
        <f t="shared" si="14"/>
        <v>47240</v>
      </c>
    </row>
    <row r="261" spans="1:16" x14ac:dyDescent="0.4">
      <c r="A261" s="4">
        <v>42912</v>
      </c>
      <c r="B261" t="s">
        <v>139</v>
      </c>
      <c r="C261" t="str">
        <f>VLOOKUP(B261,店舗!$A$2:$B$7,2,FALSE)</f>
        <v>六本木</v>
      </c>
      <c r="D261" t="s">
        <v>171</v>
      </c>
      <c r="E261" t="s">
        <v>181</v>
      </c>
      <c r="F261" t="str">
        <f>VLOOKUP(E261,シリーズ!$A$2:$B$6,2,FALSE)</f>
        <v>デニムカジュアル</v>
      </c>
      <c r="G261" t="s">
        <v>189</v>
      </c>
      <c r="H261" t="str">
        <f>VLOOKUP(G261,商品カテゴリー!$A$2:$B$6,2,FALSE)</f>
        <v>キャリーカートバッグ</v>
      </c>
      <c r="I261" t="s">
        <v>194</v>
      </c>
      <c r="J261" t="str">
        <f>VLOOKUP(I261,カラー!$A$2:$B$11,2,FALSE)</f>
        <v>ネイビー</v>
      </c>
      <c r="K261" s="5">
        <v>13580</v>
      </c>
      <c r="L261" s="5">
        <v>38000</v>
      </c>
      <c r="M261">
        <v>1</v>
      </c>
      <c r="N261" s="5">
        <f t="shared" si="12"/>
        <v>38000</v>
      </c>
      <c r="O261" s="5">
        <f t="shared" si="13"/>
        <v>13580</v>
      </c>
      <c r="P261" s="5">
        <f t="shared" si="14"/>
        <v>24420</v>
      </c>
    </row>
    <row r="262" spans="1:16" x14ac:dyDescent="0.4">
      <c r="A262" s="4">
        <v>42912</v>
      </c>
      <c r="B262" t="s">
        <v>139</v>
      </c>
      <c r="C262" t="str">
        <f>VLOOKUP(B262,店舗!$A$2:$B$7,2,FALSE)</f>
        <v>六本木</v>
      </c>
      <c r="D262" t="s">
        <v>171</v>
      </c>
      <c r="E262" t="s">
        <v>181</v>
      </c>
      <c r="F262" t="str">
        <f>VLOOKUP(E262,シリーズ!$A$2:$B$6,2,FALSE)</f>
        <v>デニムカジュアル</v>
      </c>
      <c r="G262" t="s">
        <v>189</v>
      </c>
      <c r="H262" t="str">
        <f>VLOOKUP(G262,商品カテゴリー!$A$2:$B$6,2,FALSE)</f>
        <v>キャリーカートバッグ</v>
      </c>
      <c r="I262" t="s">
        <v>194</v>
      </c>
      <c r="J262" t="str">
        <f>VLOOKUP(I262,カラー!$A$2:$B$11,2,FALSE)</f>
        <v>ネイビー</v>
      </c>
      <c r="K262" s="5">
        <v>14900</v>
      </c>
      <c r="L262" s="5">
        <v>38000</v>
      </c>
      <c r="M262">
        <v>1</v>
      </c>
      <c r="N262" s="5">
        <f t="shared" si="12"/>
        <v>38000</v>
      </c>
      <c r="O262" s="5">
        <f t="shared" si="13"/>
        <v>14900</v>
      </c>
      <c r="P262" s="5">
        <f t="shared" si="14"/>
        <v>23100</v>
      </c>
    </row>
    <row r="263" spans="1:16" x14ac:dyDescent="0.4">
      <c r="A263" s="4">
        <v>42912</v>
      </c>
      <c r="B263" t="s">
        <v>149</v>
      </c>
      <c r="C263" t="str">
        <f>VLOOKUP(B263,店舗!$A$2:$B$7,2,FALSE)</f>
        <v>横浜</v>
      </c>
      <c r="D263" t="s">
        <v>155</v>
      </c>
      <c r="E263" t="s">
        <v>181</v>
      </c>
      <c r="F263" t="str">
        <f>VLOOKUP(E263,シリーズ!$A$2:$B$6,2,FALSE)</f>
        <v>デニムカジュアル</v>
      </c>
      <c r="G263" t="s">
        <v>187</v>
      </c>
      <c r="H263" t="str">
        <f>VLOOKUP(G263,商品カテゴリー!$A$2:$B$6,2,FALSE)</f>
        <v>ハンドバッグ</v>
      </c>
      <c r="I263" t="s">
        <v>194</v>
      </c>
      <c r="J263" t="str">
        <f>VLOOKUP(I263,カラー!$A$2:$B$11,2,FALSE)</f>
        <v>ネイビー</v>
      </c>
      <c r="K263" s="5">
        <v>6200</v>
      </c>
      <c r="L263" s="5">
        <v>16800</v>
      </c>
      <c r="M263">
        <v>10</v>
      </c>
      <c r="N263" s="5">
        <f t="shared" si="12"/>
        <v>168000</v>
      </c>
      <c r="O263" s="5">
        <f t="shared" si="13"/>
        <v>62000</v>
      </c>
      <c r="P263" s="5">
        <f t="shared" si="14"/>
        <v>106000</v>
      </c>
    </row>
    <row r="264" spans="1:16" x14ac:dyDescent="0.4">
      <c r="A264" s="4">
        <v>42912</v>
      </c>
      <c r="B264" t="s">
        <v>144</v>
      </c>
      <c r="C264" t="str">
        <f>VLOOKUP(B264,店舗!$A$2:$B$7,2,FALSE)</f>
        <v>台場</v>
      </c>
      <c r="D264" t="s">
        <v>164</v>
      </c>
      <c r="E264" t="s">
        <v>184</v>
      </c>
      <c r="F264" t="str">
        <f>VLOOKUP(E264,シリーズ!$A$2:$B$6,2,FALSE)</f>
        <v>プリティフラワー</v>
      </c>
      <c r="G264" t="s">
        <v>185</v>
      </c>
      <c r="H264" t="str">
        <f>VLOOKUP(G264,商品カテゴリー!$A$2:$B$6,2,FALSE)</f>
        <v>パース</v>
      </c>
      <c r="I264" t="s">
        <v>202</v>
      </c>
      <c r="J264" t="str">
        <f>VLOOKUP(I264,カラー!$A$2:$B$11,2,FALSE)</f>
        <v>フラワー</v>
      </c>
      <c r="K264" s="5">
        <v>5500</v>
      </c>
      <c r="L264" s="5">
        <v>13500</v>
      </c>
      <c r="M264">
        <v>2</v>
      </c>
      <c r="N264" s="5">
        <f t="shared" si="12"/>
        <v>27000</v>
      </c>
      <c r="O264" s="5">
        <f t="shared" si="13"/>
        <v>11000</v>
      </c>
      <c r="P264" s="5">
        <f t="shared" si="14"/>
        <v>16000</v>
      </c>
    </row>
    <row r="265" spans="1:16" x14ac:dyDescent="0.4">
      <c r="A265" s="4">
        <v>42912</v>
      </c>
      <c r="B265" t="s">
        <v>139</v>
      </c>
      <c r="C265" t="str">
        <f>VLOOKUP(B265,店舗!$A$2:$B$7,2,FALSE)</f>
        <v>六本木</v>
      </c>
      <c r="D265" t="s">
        <v>164</v>
      </c>
      <c r="E265" t="s">
        <v>184</v>
      </c>
      <c r="F265" t="str">
        <f>VLOOKUP(E265,シリーズ!$A$2:$B$6,2,FALSE)</f>
        <v>プリティフラワー</v>
      </c>
      <c r="G265" t="s">
        <v>185</v>
      </c>
      <c r="H265" t="str">
        <f>VLOOKUP(G265,商品カテゴリー!$A$2:$B$6,2,FALSE)</f>
        <v>パース</v>
      </c>
      <c r="I265" t="s">
        <v>202</v>
      </c>
      <c r="J265" t="str">
        <f>VLOOKUP(I265,カラー!$A$2:$B$11,2,FALSE)</f>
        <v>フラワー</v>
      </c>
      <c r="K265" s="5">
        <v>5500</v>
      </c>
      <c r="L265" s="5">
        <v>13500</v>
      </c>
      <c r="M265">
        <v>3</v>
      </c>
      <c r="N265" s="5">
        <f t="shared" si="12"/>
        <v>40500</v>
      </c>
      <c r="O265" s="5">
        <f t="shared" si="13"/>
        <v>16500</v>
      </c>
      <c r="P265" s="5">
        <f t="shared" si="14"/>
        <v>24000</v>
      </c>
    </row>
    <row r="266" spans="1:16" x14ac:dyDescent="0.4">
      <c r="A266" s="4">
        <v>42912</v>
      </c>
      <c r="B266" t="s">
        <v>139</v>
      </c>
      <c r="C266" t="str">
        <f>VLOOKUP(B266,店舗!$A$2:$B$7,2,FALSE)</f>
        <v>六本木</v>
      </c>
      <c r="D266" t="s">
        <v>164</v>
      </c>
      <c r="E266" t="s">
        <v>184</v>
      </c>
      <c r="F266" t="str">
        <f>VLOOKUP(E266,シリーズ!$A$2:$B$6,2,FALSE)</f>
        <v>プリティフラワー</v>
      </c>
      <c r="G266" t="s">
        <v>185</v>
      </c>
      <c r="H266" t="str">
        <f>VLOOKUP(G266,商品カテゴリー!$A$2:$B$6,2,FALSE)</f>
        <v>パース</v>
      </c>
      <c r="I266" t="s">
        <v>202</v>
      </c>
      <c r="J266" t="str">
        <f>VLOOKUP(I266,カラー!$A$2:$B$11,2,FALSE)</f>
        <v>フラワー</v>
      </c>
      <c r="K266" s="5">
        <v>6500</v>
      </c>
      <c r="L266" s="5">
        <v>13500</v>
      </c>
      <c r="M266">
        <v>3</v>
      </c>
      <c r="N266" s="5">
        <f t="shared" si="12"/>
        <v>40500</v>
      </c>
      <c r="O266" s="5">
        <f t="shared" si="13"/>
        <v>19500</v>
      </c>
      <c r="P266" s="5">
        <f t="shared" si="14"/>
        <v>21000</v>
      </c>
    </row>
    <row r="267" spans="1:16" x14ac:dyDescent="0.4">
      <c r="A267" s="4">
        <v>42912</v>
      </c>
      <c r="B267" t="s">
        <v>137</v>
      </c>
      <c r="C267" t="str">
        <f>VLOOKUP(B267,店舗!$A$2:$B$7,2,FALSE)</f>
        <v>銀座</v>
      </c>
      <c r="D267" t="s">
        <v>164</v>
      </c>
      <c r="E267" t="s">
        <v>184</v>
      </c>
      <c r="F267" t="str">
        <f>VLOOKUP(E267,シリーズ!$A$2:$B$6,2,FALSE)</f>
        <v>プリティフラワー</v>
      </c>
      <c r="G267" t="s">
        <v>185</v>
      </c>
      <c r="H267" t="str">
        <f>VLOOKUP(G267,商品カテゴリー!$A$2:$B$6,2,FALSE)</f>
        <v>パース</v>
      </c>
      <c r="I267" t="s">
        <v>202</v>
      </c>
      <c r="J267" t="str">
        <f>VLOOKUP(I267,カラー!$A$2:$B$11,2,FALSE)</f>
        <v>フラワー</v>
      </c>
      <c r="K267" s="5">
        <v>6500</v>
      </c>
      <c r="L267" s="5">
        <v>13500</v>
      </c>
      <c r="M267">
        <v>1</v>
      </c>
      <c r="N267" s="5">
        <f t="shared" si="12"/>
        <v>13500</v>
      </c>
      <c r="O267" s="5">
        <f t="shared" si="13"/>
        <v>6500</v>
      </c>
      <c r="P267" s="5">
        <f t="shared" si="14"/>
        <v>7000</v>
      </c>
    </row>
    <row r="268" spans="1:16" x14ac:dyDescent="0.4">
      <c r="A268" s="4">
        <v>42912</v>
      </c>
      <c r="B268" t="s">
        <v>141</v>
      </c>
      <c r="C268" t="str">
        <f>VLOOKUP(B268,店舗!$A$2:$B$7,2,FALSE)</f>
        <v>青山</v>
      </c>
      <c r="D268" t="s">
        <v>159</v>
      </c>
      <c r="E268" t="s">
        <v>182</v>
      </c>
      <c r="F268" t="str">
        <f>VLOOKUP(E268,シリーズ!$A$2:$B$6,2,FALSE)</f>
        <v>プリティアニマル</v>
      </c>
      <c r="G268" t="s">
        <v>186</v>
      </c>
      <c r="H268" t="str">
        <f>VLOOKUP(G268,商品カテゴリー!$A$2:$B$6,2,FALSE)</f>
        <v>ショルダーバッグ</v>
      </c>
      <c r="I268" t="s">
        <v>200</v>
      </c>
      <c r="J268" t="str">
        <f>VLOOKUP(I268,カラー!$A$2:$B$11,2,FALSE)</f>
        <v>アニマル</v>
      </c>
      <c r="K268" s="5">
        <v>7210</v>
      </c>
      <c r="L268" s="5">
        <v>17500</v>
      </c>
      <c r="M268">
        <v>2</v>
      </c>
      <c r="N268" s="5">
        <f t="shared" si="12"/>
        <v>35000</v>
      </c>
      <c r="O268" s="5">
        <f t="shared" si="13"/>
        <v>14420</v>
      </c>
      <c r="P268" s="5">
        <f t="shared" si="14"/>
        <v>20580</v>
      </c>
    </row>
    <row r="269" spans="1:16" x14ac:dyDescent="0.4">
      <c r="A269" s="4">
        <v>42913</v>
      </c>
      <c r="B269" t="s">
        <v>137</v>
      </c>
      <c r="C269" t="str">
        <f>VLOOKUP(B269,店舗!$A$2:$B$7,2,FALSE)</f>
        <v>銀座</v>
      </c>
      <c r="D269" t="s">
        <v>171</v>
      </c>
      <c r="E269" t="s">
        <v>181</v>
      </c>
      <c r="F269" t="str">
        <f>VLOOKUP(E269,シリーズ!$A$2:$B$6,2,FALSE)</f>
        <v>デニムカジュアル</v>
      </c>
      <c r="G269" t="s">
        <v>189</v>
      </c>
      <c r="H269" t="str">
        <f>VLOOKUP(G269,商品カテゴリー!$A$2:$B$6,2,FALSE)</f>
        <v>キャリーカートバッグ</v>
      </c>
      <c r="I269" t="s">
        <v>194</v>
      </c>
      <c r="J269" t="str">
        <f>VLOOKUP(I269,カラー!$A$2:$B$11,2,FALSE)</f>
        <v>ネイビー</v>
      </c>
      <c r="K269" s="5">
        <v>14300</v>
      </c>
      <c r="L269" s="5">
        <v>38000</v>
      </c>
      <c r="M269">
        <v>1</v>
      </c>
      <c r="N269" s="5">
        <f t="shared" si="12"/>
        <v>38000</v>
      </c>
      <c r="O269" s="5">
        <f t="shared" si="13"/>
        <v>14300</v>
      </c>
      <c r="P269" s="5">
        <f t="shared" si="14"/>
        <v>23700</v>
      </c>
    </row>
    <row r="270" spans="1:16" x14ac:dyDescent="0.4">
      <c r="A270" s="4">
        <v>42913</v>
      </c>
      <c r="B270" t="s">
        <v>139</v>
      </c>
      <c r="C270" t="str">
        <f>VLOOKUP(B270,店舗!$A$2:$B$7,2,FALSE)</f>
        <v>六本木</v>
      </c>
      <c r="D270" t="s">
        <v>171</v>
      </c>
      <c r="E270" t="s">
        <v>181</v>
      </c>
      <c r="F270" t="str">
        <f>VLOOKUP(E270,シリーズ!$A$2:$B$6,2,FALSE)</f>
        <v>デニムカジュアル</v>
      </c>
      <c r="G270" t="s">
        <v>189</v>
      </c>
      <c r="H270" t="str">
        <f>VLOOKUP(G270,商品カテゴリー!$A$2:$B$6,2,FALSE)</f>
        <v>キャリーカートバッグ</v>
      </c>
      <c r="I270" t="s">
        <v>194</v>
      </c>
      <c r="J270" t="str">
        <f>VLOOKUP(I270,カラー!$A$2:$B$11,2,FALSE)</f>
        <v>ネイビー</v>
      </c>
      <c r="K270" s="5">
        <v>13700</v>
      </c>
      <c r="L270" s="5">
        <v>38000</v>
      </c>
      <c r="M270">
        <v>2</v>
      </c>
      <c r="N270" s="5">
        <f t="shared" si="12"/>
        <v>76000</v>
      </c>
      <c r="O270" s="5">
        <f t="shared" si="13"/>
        <v>27400</v>
      </c>
      <c r="P270" s="5">
        <f t="shared" si="14"/>
        <v>48600</v>
      </c>
    </row>
    <row r="271" spans="1:16" x14ac:dyDescent="0.4">
      <c r="A271" s="4">
        <v>42913</v>
      </c>
      <c r="B271" t="s">
        <v>149</v>
      </c>
      <c r="C271" t="str">
        <f>VLOOKUP(B271,店舗!$A$2:$B$7,2,FALSE)</f>
        <v>横浜</v>
      </c>
      <c r="D271" t="s">
        <v>159</v>
      </c>
      <c r="E271" t="s">
        <v>182</v>
      </c>
      <c r="F271" t="str">
        <f>VLOOKUP(E271,シリーズ!$A$2:$B$6,2,FALSE)</f>
        <v>プリティアニマル</v>
      </c>
      <c r="G271" t="s">
        <v>186</v>
      </c>
      <c r="H271" t="str">
        <f>VLOOKUP(G271,商品カテゴリー!$A$2:$B$6,2,FALSE)</f>
        <v>ショルダーバッグ</v>
      </c>
      <c r="I271" t="s">
        <v>200</v>
      </c>
      <c r="J271" t="str">
        <f>VLOOKUP(I271,カラー!$A$2:$B$11,2,FALSE)</f>
        <v>アニマル</v>
      </c>
      <c r="K271" s="5">
        <v>6500</v>
      </c>
      <c r="L271" s="5">
        <v>17500</v>
      </c>
      <c r="M271">
        <v>3</v>
      </c>
      <c r="N271" s="5">
        <f t="shared" si="12"/>
        <v>52500</v>
      </c>
      <c r="O271" s="5">
        <f t="shared" si="13"/>
        <v>19500</v>
      </c>
      <c r="P271" s="5">
        <f t="shared" si="14"/>
        <v>33000</v>
      </c>
    </row>
    <row r="272" spans="1:16" x14ac:dyDescent="0.4">
      <c r="A272" s="4">
        <v>42914</v>
      </c>
      <c r="B272" t="s">
        <v>137</v>
      </c>
      <c r="C272" t="str">
        <f>VLOOKUP(B272,店舗!$A$2:$B$7,2,FALSE)</f>
        <v>銀座</v>
      </c>
      <c r="D272" t="s">
        <v>164</v>
      </c>
      <c r="E272" t="s">
        <v>184</v>
      </c>
      <c r="F272" t="str">
        <f>VLOOKUP(E272,シリーズ!$A$2:$B$6,2,FALSE)</f>
        <v>プリティフラワー</v>
      </c>
      <c r="G272" t="s">
        <v>185</v>
      </c>
      <c r="H272" t="str">
        <f>VLOOKUP(G272,商品カテゴリー!$A$2:$B$6,2,FALSE)</f>
        <v>パース</v>
      </c>
      <c r="I272" t="s">
        <v>202</v>
      </c>
      <c r="J272" t="str">
        <f>VLOOKUP(I272,カラー!$A$2:$B$11,2,FALSE)</f>
        <v>フラワー</v>
      </c>
      <c r="K272" s="5">
        <v>5500</v>
      </c>
      <c r="L272" s="5">
        <v>13500</v>
      </c>
      <c r="M272">
        <v>2</v>
      </c>
      <c r="N272" s="5">
        <f t="shared" si="12"/>
        <v>27000</v>
      </c>
      <c r="O272" s="5">
        <f t="shared" si="13"/>
        <v>11000</v>
      </c>
      <c r="P272" s="5">
        <f t="shared" si="14"/>
        <v>16000</v>
      </c>
    </row>
    <row r="273" spans="1:16" x14ac:dyDescent="0.4">
      <c r="A273" s="4">
        <v>42914</v>
      </c>
      <c r="B273" t="s">
        <v>150</v>
      </c>
      <c r="C273" t="str">
        <f>VLOOKUP(B273,店舗!$A$2:$B$7,2,FALSE)</f>
        <v>鎌倉</v>
      </c>
      <c r="D273" t="s">
        <v>164</v>
      </c>
      <c r="E273" t="s">
        <v>184</v>
      </c>
      <c r="F273" t="str">
        <f>VLOOKUP(E273,シリーズ!$A$2:$B$6,2,FALSE)</f>
        <v>プリティフラワー</v>
      </c>
      <c r="G273" t="s">
        <v>185</v>
      </c>
      <c r="H273" t="str">
        <f>VLOOKUP(G273,商品カテゴリー!$A$2:$B$6,2,FALSE)</f>
        <v>パース</v>
      </c>
      <c r="I273" t="s">
        <v>202</v>
      </c>
      <c r="J273" t="str">
        <f>VLOOKUP(I273,カラー!$A$2:$B$11,2,FALSE)</f>
        <v>フラワー</v>
      </c>
      <c r="K273" s="5">
        <v>5500</v>
      </c>
      <c r="L273" s="5">
        <v>13500</v>
      </c>
      <c r="M273">
        <v>1</v>
      </c>
      <c r="N273" s="5">
        <f t="shared" si="12"/>
        <v>13500</v>
      </c>
      <c r="O273" s="5">
        <f t="shared" si="13"/>
        <v>5500</v>
      </c>
      <c r="P273" s="5">
        <f t="shared" si="14"/>
        <v>8000</v>
      </c>
    </row>
    <row r="274" spans="1:16" x14ac:dyDescent="0.4">
      <c r="A274" s="4">
        <v>42914</v>
      </c>
      <c r="B274" t="s">
        <v>141</v>
      </c>
      <c r="C274" t="str">
        <f>VLOOKUP(B274,店舗!$A$2:$B$7,2,FALSE)</f>
        <v>青山</v>
      </c>
      <c r="D274" t="s">
        <v>164</v>
      </c>
      <c r="E274" t="s">
        <v>184</v>
      </c>
      <c r="F274" t="str">
        <f>VLOOKUP(E274,シリーズ!$A$2:$B$6,2,FALSE)</f>
        <v>プリティフラワー</v>
      </c>
      <c r="G274" t="s">
        <v>185</v>
      </c>
      <c r="H274" t="str">
        <f>VLOOKUP(G274,商品カテゴリー!$A$2:$B$6,2,FALSE)</f>
        <v>パース</v>
      </c>
      <c r="I274" t="s">
        <v>202</v>
      </c>
      <c r="J274" t="str">
        <f>VLOOKUP(I274,カラー!$A$2:$B$11,2,FALSE)</f>
        <v>フラワー</v>
      </c>
      <c r="K274" s="5">
        <v>5500</v>
      </c>
      <c r="L274" s="5">
        <v>13500</v>
      </c>
      <c r="M274">
        <v>2</v>
      </c>
      <c r="N274" s="5">
        <f t="shared" si="12"/>
        <v>27000</v>
      </c>
      <c r="O274" s="5">
        <f t="shared" si="13"/>
        <v>11000</v>
      </c>
      <c r="P274" s="5">
        <f t="shared" si="14"/>
        <v>16000</v>
      </c>
    </row>
    <row r="275" spans="1:16" x14ac:dyDescent="0.4">
      <c r="A275" s="4">
        <v>42914</v>
      </c>
      <c r="B275" t="s">
        <v>137</v>
      </c>
      <c r="C275" t="str">
        <f>VLOOKUP(B275,店舗!$A$2:$B$7,2,FALSE)</f>
        <v>銀座</v>
      </c>
      <c r="D275" t="s">
        <v>159</v>
      </c>
      <c r="E275" t="s">
        <v>182</v>
      </c>
      <c r="F275" t="str">
        <f>VLOOKUP(E275,シリーズ!$A$2:$B$6,2,FALSE)</f>
        <v>プリティアニマル</v>
      </c>
      <c r="G275" t="s">
        <v>186</v>
      </c>
      <c r="H275" t="str">
        <f>VLOOKUP(G275,商品カテゴリー!$A$2:$B$6,2,FALSE)</f>
        <v>ショルダーバッグ</v>
      </c>
      <c r="I275" t="s">
        <v>200</v>
      </c>
      <c r="J275" t="str">
        <f>VLOOKUP(I275,カラー!$A$2:$B$11,2,FALSE)</f>
        <v>アニマル</v>
      </c>
      <c r="K275" s="5">
        <v>7200</v>
      </c>
      <c r="L275" s="5">
        <v>17500</v>
      </c>
      <c r="M275">
        <v>1</v>
      </c>
      <c r="N275" s="5">
        <f t="shared" si="12"/>
        <v>17500</v>
      </c>
      <c r="O275" s="5">
        <f t="shared" si="13"/>
        <v>7200</v>
      </c>
      <c r="P275" s="5">
        <f t="shared" si="14"/>
        <v>10300</v>
      </c>
    </row>
    <row r="276" spans="1:16" x14ac:dyDescent="0.4">
      <c r="A276" s="4">
        <v>42915</v>
      </c>
      <c r="B276" t="s">
        <v>137</v>
      </c>
      <c r="C276" t="str">
        <f>VLOOKUP(B276,店舗!$A$2:$B$7,2,FALSE)</f>
        <v>銀座</v>
      </c>
      <c r="D276" t="s">
        <v>164</v>
      </c>
      <c r="E276" t="s">
        <v>184</v>
      </c>
      <c r="F276" t="str">
        <f>VLOOKUP(E276,シリーズ!$A$2:$B$6,2,FALSE)</f>
        <v>プリティフラワー</v>
      </c>
      <c r="G276" t="s">
        <v>185</v>
      </c>
      <c r="H276" t="str">
        <f>VLOOKUP(G276,商品カテゴリー!$A$2:$B$6,2,FALSE)</f>
        <v>パース</v>
      </c>
      <c r="I276" t="s">
        <v>202</v>
      </c>
      <c r="J276" t="str">
        <f>VLOOKUP(I276,カラー!$A$2:$B$11,2,FALSE)</f>
        <v>フラワー</v>
      </c>
      <c r="K276" s="5">
        <v>5500</v>
      </c>
      <c r="L276" s="5">
        <v>13500</v>
      </c>
      <c r="M276">
        <v>3</v>
      </c>
      <c r="N276" s="5">
        <f t="shared" si="12"/>
        <v>40500</v>
      </c>
      <c r="O276" s="5">
        <f t="shared" si="13"/>
        <v>16500</v>
      </c>
      <c r="P276" s="5">
        <f t="shared" si="14"/>
        <v>24000</v>
      </c>
    </row>
    <row r="277" spans="1:16" x14ac:dyDescent="0.4">
      <c r="A277" s="4">
        <v>42919</v>
      </c>
      <c r="B277" t="s">
        <v>150</v>
      </c>
      <c r="C277" t="str">
        <f>VLOOKUP(B277,店舗!$A$2:$B$7,2,FALSE)</f>
        <v>鎌倉</v>
      </c>
      <c r="D277" t="s">
        <v>147</v>
      </c>
      <c r="E277" t="s">
        <v>180</v>
      </c>
      <c r="F277" t="str">
        <f>VLOOKUP(E277,シリーズ!$A$2:$B$6,2,FALSE)</f>
        <v>スタイリシュレザー</v>
      </c>
      <c r="G277" t="s">
        <v>185</v>
      </c>
      <c r="H277" t="str">
        <f>VLOOKUP(G277,商品カテゴリー!$A$2:$B$6,2,FALSE)</f>
        <v>パース</v>
      </c>
      <c r="I277" t="s">
        <v>197</v>
      </c>
      <c r="J277" t="str">
        <f>VLOOKUP(I277,カラー!$A$2:$B$11,2,FALSE)</f>
        <v>レッド</v>
      </c>
      <c r="K277" s="5">
        <v>6400</v>
      </c>
      <c r="L277" s="5">
        <v>13500</v>
      </c>
      <c r="M277">
        <v>1</v>
      </c>
      <c r="N277" s="5">
        <f t="shared" si="12"/>
        <v>13500</v>
      </c>
      <c r="O277" s="5">
        <f t="shared" si="13"/>
        <v>6400</v>
      </c>
      <c r="P277" s="5">
        <f t="shared" si="14"/>
        <v>7100</v>
      </c>
    </row>
    <row r="278" spans="1:16" x14ac:dyDescent="0.4">
      <c r="A278" s="4">
        <v>42919</v>
      </c>
      <c r="B278" t="s">
        <v>144</v>
      </c>
      <c r="C278" t="str">
        <f>VLOOKUP(B278,店舗!$A$2:$B$7,2,FALSE)</f>
        <v>台場</v>
      </c>
      <c r="D278" t="s">
        <v>148</v>
      </c>
      <c r="E278" t="s">
        <v>180</v>
      </c>
      <c r="F278" t="str">
        <f>VLOOKUP(E278,シリーズ!$A$2:$B$6,2,FALSE)</f>
        <v>スタイリシュレザー</v>
      </c>
      <c r="G278" t="s">
        <v>188</v>
      </c>
      <c r="H278" t="str">
        <f>VLOOKUP(G278,商品カテゴリー!$A$2:$B$6,2,FALSE)</f>
        <v>トラベルボストンバッグ</v>
      </c>
      <c r="I278" t="s">
        <v>198</v>
      </c>
      <c r="J278" t="str">
        <f>VLOOKUP(I278,カラー!$A$2:$B$11,2,FALSE)</f>
        <v>ブラック</v>
      </c>
      <c r="K278" s="5">
        <v>20000</v>
      </c>
      <c r="L278" s="5">
        <v>43200</v>
      </c>
      <c r="M278">
        <v>3</v>
      </c>
      <c r="N278" s="5">
        <f t="shared" si="12"/>
        <v>129600</v>
      </c>
      <c r="O278" s="5">
        <f t="shared" si="13"/>
        <v>60000</v>
      </c>
      <c r="P278" s="5">
        <f t="shared" si="14"/>
        <v>69600</v>
      </c>
    </row>
    <row r="279" spans="1:16" x14ac:dyDescent="0.4">
      <c r="A279" s="4">
        <v>42919</v>
      </c>
      <c r="B279" t="s">
        <v>141</v>
      </c>
      <c r="C279" t="str">
        <f>VLOOKUP(B279,店舗!$A$2:$B$7,2,FALSE)</f>
        <v>青山</v>
      </c>
      <c r="D279" t="s">
        <v>153</v>
      </c>
      <c r="E279" t="s">
        <v>180</v>
      </c>
      <c r="F279" t="str">
        <f>VLOOKUP(E279,シリーズ!$A$2:$B$6,2,FALSE)</f>
        <v>スタイリシュレザー</v>
      </c>
      <c r="G279" t="s">
        <v>186</v>
      </c>
      <c r="H279" t="str">
        <f>VLOOKUP(G279,商品カテゴリー!$A$2:$B$6,2,FALSE)</f>
        <v>ショルダーバッグ</v>
      </c>
      <c r="I279" t="s">
        <v>197</v>
      </c>
      <c r="J279" t="str">
        <f>VLOOKUP(I279,カラー!$A$2:$B$11,2,FALSE)</f>
        <v>レッド</v>
      </c>
      <c r="K279" s="5">
        <v>17020</v>
      </c>
      <c r="L279" s="5">
        <v>30400</v>
      </c>
      <c r="M279">
        <v>2</v>
      </c>
      <c r="N279" s="5">
        <f t="shared" si="12"/>
        <v>60800</v>
      </c>
      <c r="O279" s="5">
        <f t="shared" si="13"/>
        <v>34040</v>
      </c>
      <c r="P279" s="5">
        <f t="shared" si="14"/>
        <v>26760</v>
      </c>
    </row>
    <row r="280" spans="1:16" x14ac:dyDescent="0.4">
      <c r="A280" s="4">
        <v>42919</v>
      </c>
      <c r="B280" t="s">
        <v>139</v>
      </c>
      <c r="C280" t="str">
        <f>VLOOKUP(B280,店舗!$A$2:$B$7,2,FALSE)</f>
        <v>六本木</v>
      </c>
      <c r="D280" t="s">
        <v>148</v>
      </c>
      <c r="E280" t="s">
        <v>180</v>
      </c>
      <c r="F280" t="str">
        <f>VLOOKUP(E280,シリーズ!$A$2:$B$6,2,FALSE)</f>
        <v>スタイリシュレザー</v>
      </c>
      <c r="G280" t="s">
        <v>188</v>
      </c>
      <c r="H280" t="str">
        <f>VLOOKUP(G280,商品カテゴリー!$A$2:$B$6,2,FALSE)</f>
        <v>トラベルボストンバッグ</v>
      </c>
      <c r="I280" t="s">
        <v>198</v>
      </c>
      <c r="J280" t="str">
        <f>VLOOKUP(I280,カラー!$A$2:$B$11,2,FALSE)</f>
        <v>ブラック</v>
      </c>
      <c r="K280" s="5">
        <v>20500</v>
      </c>
      <c r="L280" s="5">
        <v>43200</v>
      </c>
      <c r="M280">
        <v>2</v>
      </c>
      <c r="N280" s="5">
        <f t="shared" si="12"/>
        <v>86400</v>
      </c>
      <c r="O280" s="5">
        <f t="shared" si="13"/>
        <v>41000</v>
      </c>
      <c r="P280" s="5">
        <f t="shared" si="14"/>
        <v>45400</v>
      </c>
    </row>
    <row r="281" spans="1:16" x14ac:dyDescent="0.4">
      <c r="A281" s="4">
        <v>42922</v>
      </c>
      <c r="B281" t="s">
        <v>137</v>
      </c>
      <c r="C281" t="str">
        <f>VLOOKUP(B281,店舗!$A$2:$B$7,2,FALSE)</f>
        <v>銀座</v>
      </c>
      <c r="D281" t="s">
        <v>154</v>
      </c>
      <c r="E281" t="s">
        <v>181</v>
      </c>
      <c r="F281" t="str">
        <f>VLOOKUP(E281,シリーズ!$A$2:$B$6,2,FALSE)</f>
        <v>デニムカジュアル</v>
      </c>
      <c r="G281" t="s">
        <v>189</v>
      </c>
      <c r="H281" t="str">
        <f>VLOOKUP(G281,商品カテゴリー!$A$2:$B$6,2,FALSE)</f>
        <v>キャリーカートバッグ</v>
      </c>
      <c r="I281" t="s">
        <v>199</v>
      </c>
      <c r="J281" t="str">
        <f>VLOOKUP(I281,カラー!$A$2:$B$11,2,FALSE)</f>
        <v>ブルー</v>
      </c>
      <c r="K281" s="5">
        <v>14060</v>
      </c>
      <c r="L281" s="5">
        <v>38000</v>
      </c>
      <c r="M281">
        <v>3</v>
      </c>
      <c r="N281" s="5">
        <f t="shared" si="12"/>
        <v>114000</v>
      </c>
      <c r="O281" s="5">
        <f t="shared" si="13"/>
        <v>42180</v>
      </c>
      <c r="P281" s="5">
        <f t="shared" si="14"/>
        <v>71820</v>
      </c>
    </row>
    <row r="282" spans="1:16" x14ac:dyDescent="0.4">
      <c r="A282" s="4">
        <v>42922</v>
      </c>
      <c r="B282" t="s">
        <v>137</v>
      </c>
      <c r="C282" t="str">
        <f>VLOOKUP(B282,店舗!$A$2:$B$7,2,FALSE)</f>
        <v>銀座</v>
      </c>
      <c r="D282" t="s">
        <v>203</v>
      </c>
      <c r="E282" t="s">
        <v>181</v>
      </c>
      <c r="F282" t="str">
        <f>VLOOKUP(E282,シリーズ!$A$2:$B$6,2,FALSE)</f>
        <v>デニムカジュアル</v>
      </c>
      <c r="G282" t="s">
        <v>187</v>
      </c>
      <c r="H282" t="str">
        <f>VLOOKUP(G282,商品カテゴリー!$A$2:$B$6,2,FALSE)</f>
        <v>ハンドバッグ</v>
      </c>
      <c r="I282" t="s">
        <v>205</v>
      </c>
      <c r="J282" t="str">
        <f>VLOOKUP(I282,カラー!$A$2:$B$11,2,FALSE)</f>
        <v>ブルー</v>
      </c>
      <c r="K282" s="5">
        <v>6720</v>
      </c>
      <c r="L282" s="5">
        <v>16800</v>
      </c>
      <c r="M282">
        <v>1</v>
      </c>
      <c r="N282" s="5">
        <f t="shared" si="12"/>
        <v>16800</v>
      </c>
      <c r="O282" s="5">
        <f t="shared" si="13"/>
        <v>6720</v>
      </c>
      <c r="P282" s="5">
        <f t="shared" si="14"/>
        <v>10080</v>
      </c>
    </row>
    <row r="283" spans="1:16" x14ac:dyDescent="0.4">
      <c r="A283" s="4">
        <v>42922</v>
      </c>
      <c r="B283" t="s">
        <v>137</v>
      </c>
      <c r="C283" t="str">
        <f>VLOOKUP(B283,店舗!$A$2:$B$7,2,FALSE)</f>
        <v>銀座</v>
      </c>
      <c r="D283" t="s">
        <v>154</v>
      </c>
      <c r="E283" t="s">
        <v>181</v>
      </c>
      <c r="F283" t="str">
        <f>VLOOKUP(E283,シリーズ!$A$2:$B$6,2,FALSE)</f>
        <v>デニムカジュアル</v>
      </c>
      <c r="G283" t="s">
        <v>189</v>
      </c>
      <c r="H283" t="str">
        <f>VLOOKUP(G283,商品カテゴリー!$A$2:$B$6,2,FALSE)</f>
        <v>キャリーカートバッグ</v>
      </c>
      <c r="I283" t="s">
        <v>199</v>
      </c>
      <c r="J283" t="str">
        <f>VLOOKUP(I283,カラー!$A$2:$B$11,2,FALSE)</f>
        <v>ブルー</v>
      </c>
      <c r="K283" s="5">
        <v>14060</v>
      </c>
      <c r="L283" s="5">
        <v>38000</v>
      </c>
      <c r="M283">
        <v>3</v>
      </c>
      <c r="N283" s="5">
        <f t="shared" si="12"/>
        <v>114000</v>
      </c>
      <c r="O283" s="5">
        <f t="shared" si="13"/>
        <v>42180</v>
      </c>
      <c r="P283" s="5">
        <f t="shared" si="14"/>
        <v>71820</v>
      </c>
    </row>
    <row r="284" spans="1:16" x14ac:dyDescent="0.4">
      <c r="A284" s="4">
        <v>42922</v>
      </c>
      <c r="B284" t="s">
        <v>137</v>
      </c>
      <c r="C284" t="str">
        <f>VLOOKUP(B284,店舗!$A$2:$B$7,2,FALSE)</f>
        <v>銀座</v>
      </c>
      <c r="D284" t="s">
        <v>155</v>
      </c>
      <c r="E284" t="s">
        <v>181</v>
      </c>
      <c r="F284" t="str">
        <f>VLOOKUP(E284,シリーズ!$A$2:$B$6,2,FALSE)</f>
        <v>デニムカジュアル</v>
      </c>
      <c r="G284" t="s">
        <v>187</v>
      </c>
      <c r="H284" t="str">
        <f>VLOOKUP(G284,商品カテゴリー!$A$2:$B$6,2,FALSE)</f>
        <v>ハンドバッグ</v>
      </c>
      <c r="I284" t="s">
        <v>194</v>
      </c>
      <c r="J284" t="str">
        <f>VLOOKUP(I284,カラー!$A$2:$B$11,2,FALSE)</f>
        <v>ネイビー</v>
      </c>
      <c r="K284" s="5">
        <v>6720</v>
      </c>
      <c r="L284" s="5">
        <v>16800</v>
      </c>
      <c r="M284">
        <v>1</v>
      </c>
      <c r="N284" s="5">
        <f t="shared" si="12"/>
        <v>16800</v>
      </c>
      <c r="O284" s="5">
        <f t="shared" si="13"/>
        <v>6720</v>
      </c>
      <c r="P284" s="5">
        <f t="shared" si="14"/>
        <v>10080</v>
      </c>
    </row>
    <row r="285" spans="1:16" x14ac:dyDescent="0.4">
      <c r="A285" s="4">
        <v>42923</v>
      </c>
      <c r="B285" t="s">
        <v>141</v>
      </c>
      <c r="C285" t="str">
        <f>VLOOKUP(B285,店舗!$A$2:$B$7,2,FALSE)</f>
        <v>青山</v>
      </c>
      <c r="D285" t="s">
        <v>142</v>
      </c>
      <c r="E285" t="s">
        <v>181</v>
      </c>
      <c r="F285" t="str">
        <f>VLOOKUP(E285,シリーズ!$A$2:$B$6,2,FALSE)</f>
        <v>デニムカジュアル</v>
      </c>
      <c r="G285" t="s">
        <v>186</v>
      </c>
      <c r="H285" t="str">
        <f>VLOOKUP(G285,商品カテゴリー!$A$2:$B$6,2,FALSE)</f>
        <v>ショルダーバッグ</v>
      </c>
      <c r="I285" t="s">
        <v>194</v>
      </c>
      <c r="J285" t="str">
        <f>VLOOKUP(I285,カラー!$A$2:$B$11,2,FALSE)</f>
        <v>ネイビー</v>
      </c>
      <c r="K285" s="5">
        <v>12600</v>
      </c>
      <c r="L285" s="5">
        <v>25000</v>
      </c>
      <c r="M285">
        <v>3</v>
      </c>
      <c r="N285" s="5">
        <f t="shared" si="12"/>
        <v>75000</v>
      </c>
      <c r="O285" s="5">
        <f t="shared" si="13"/>
        <v>37800</v>
      </c>
      <c r="P285" s="5">
        <f t="shared" si="14"/>
        <v>37200</v>
      </c>
    </row>
    <row r="286" spans="1:16" x14ac:dyDescent="0.4">
      <c r="A286" s="4">
        <v>42923</v>
      </c>
      <c r="B286" t="s">
        <v>141</v>
      </c>
      <c r="C286" t="str">
        <f>VLOOKUP(B286,店舗!$A$2:$B$7,2,FALSE)</f>
        <v>青山</v>
      </c>
      <c r="D286" t="s">
        <v>142</v>
      </c>
      <c r="E286" t="s">
        <v>181</v>
      </c>
      <c r="F286" t="str">
        <f>VLOOKUP(E286,シリーズ!$A$2:$B$6,2,FALSE)</f>
        <v>デニムカジュアル</v>
      </c>
      <c r="G286" t="s">
        <v>186</v>
      </c>
      <c r="H286" t="str">
        <f>VLOOKUP(G286,商品カテゴリー!$A$2:$B$6,2,FALSE)</f>
        <v>ショルダーバッグ</v>
      </c>
      <c r="I286" t="s">
        <v>194</v>
      </c>
      <c r="J286" t="str">
        <f>VLOOKUP(I286,カラー!$A$2:$B$11,2,FALSE)</f>
        <v>ネイビー</v>
      </c>
      <c r="K286" s="5">
        <v>12600</v>
      </c>
      <c r="L286" s="5">
        <v>25000</v>
      </c>
      <c r="M286">
        <v>3</v>
      </c>
      <c r="N286" s="5">
        <f t="shared" si="12"/>
        <v>75000</v>
      </c>
      <c r="O286" s="5">
        <f t="shared" si="13"/>
        <v>37800</v>
      </c>
      <c r="P286" s="5">
        <f t="shared" si="14"/>
        <v>37200</v>
      </c>
    </row>
    <row r="287" spans="1:16" x14ac:dyDescent="0.4">
      <c r="A287" s="4">
        <v>42924</v>
      </c>
      <c r="B287" t="s">
        <v>137</v>
      </c>
      <c r="C287" t="str">
        <f>VLOOKUP(B287,店舗!$A$2:$B$7,2,FALSE)</f>
        <v>銀座</v>
      </c>
      <c r="D287" t="s">
        <v>142</v>
      </c>
      <c r="E287" t="s">
        <v>181</v>
      </c>
      <c r="F287" t="str">
        <f>VLOOKUP(E287,シリーズ!$A$2:$B$6,2,FALSE)</f>
        <v>デニムカジュアル</v>
      </c>
      <c r="G287" t="s">
        <v>186</v>
      </c>
      <c r="H287" t="str">
        <f>VLOOKUP(G287,商品カテゴリー!$A$2:$B$6,2,FALSE)</f>
        <v>ショルダーバッグ</v>
      </c>
      <c r="I287" t="s">
        <v>194</v>
      </c>
      <c r="J287" t="str">
        <f>VLOOKUP(I287,カラー!$A$2:$B$11,2,FALSE)</f>
        <v>ネイビー</v>
      </c>
      <c r="K287" s="5">
        <v>12400</v>
      </c>
      <c r="L287" s="5">
        <v>25000</v>
      </c>
      <c r="M287">
        <v>3</v>
      </c>
      <c r="N287" s="5">
        <f t="shared" si="12"/>
        <v>75000</v>
      </c>
      <c r="O287" s="5">
        <f t="shared" si="13"/>
        <v>37200</v>
      </c>
      <c r="P287" s="5">
        <f t="shared" si="14"/>
        <v>37800</v>
      </c>
    </row>
    <row r="288" spans="1:16" x14ac:dyDescent="0.4">
      <c r="A288" s="4">
        <v>42924</v>
      </c>
      <c r="B288" t="s">
        <v>137</v>
      </c>
      <c r="C288" t="str">
        <f>VLOOKUP(B288,店舗!$A$2:$B$7,2,FALSE)</f>
        <v>銀座</v>
      </c>
      <c r="D288" t="s">
        <v>142</v>
      </c>
      <c r="E288" t="s">
        <v>181</v>
      </c>
      <c r="F288" t="str">
        <f>VLOOKUP(E288,シリーズ!$A$2:$B$6,2,FALSE)</f>
        <v>デニムカジュアル</v>
      </c>
      <c r="G288" t="s">
        <v>186</v>
      </c>
      <c r="H288" t="str">
        <f>VLOOKUP(G288,商品カテゴリー!$A$2:$B$6,2,FALSE)</f>
        <v>ショルダーバッグ</v>
      </c>
      <c r="I288" t="s">
        <v>194</v>
      </c>
      <c r="J288" t="str">
        <f>VLOOKUP(I288,カラー!$A$2:$B$11,2,FALSE)</f>
        <v>ネイビー</v>
      </c>
      <c r="K288" s="5">
        <v>12400</v>
      </c>
      <c r="L288" s="5">
        <v>25000</v>
      </c>
      <c r="M288">
        <v>3</v>
      </c>
      <c r="N288" s="5">
        <f t="shared" si="12"/>
        <v>75000</v>
      </c>
      <c r="O288" s="5">
        <f t="shared" si="13"/>
        <v>37200</v>
      </c>
      <c r="P288" s="5">
        <f t="shared" si="14"/>
        <v>37800</v>
      </c>
    </row>
    <row r="289" spans="1:16" x14ac:dyDescent="0.4">
      <c r="A289" s="4">
        <v>42925</v>
      </c>
      <c r="B289" t="s">
        <v>141</v>
      </c>
      <c r="C289" t="str">
        <f>VLOOKUP(B289,店舗!$A$2:$B$7,2,FALSE)</f>
        <v>青山</v>
      </c>
      <c r="D289" t="s">
        <v>156</v>
      </c>
      <c r="E289" t="s">
        <v>181</v>
      </c>
      <c r="F289" t="str">
        <f>VLOOKUP(E289,シリーズ!$A$2:$B$6,2,FALSE)</f>
        <v>デニムカジュアル</v>
      </c>
      <c r="G289" t="s">
        <v>187</v>
      </c>
      <c r="H289" t="str">
        <f>VLOOKUP(G289,商品カテゴリー!$A$2:$B$6,2,FALSE)</f>
        <v>ハンドバッグ</v>
      </c>
      <c r="I289" t="s">
        <v>199</v>
      </c>
      <c r="J289" t="str">
        <f>VLOOKUP(I289,カラー!$A$2:$B$11,2,FALSE)</f>
        <v>ブルー</v>
      </c>
      <c r="K289" s="5">
        <v>6720</v>
      </c>
      <c r="L289" s="5">
        <v>16800</v>
      </c>
      <c r="M289">
        <v>1</v>
      </c>
      <c r="N289" s="5">
        <f t="shared" si="12"/>
        <v>16800</v>
      </c>
      <c r="O289" s="5">
        <f t="shared" si="13"/>
        <v>6720</v>
      </c>
      <c r="P289" s="5">
        <f t="shared" si="14"/>
        <v>10080</v>
      </c>
    </row>
    <row r="290" spans="1:16" x14ac:dyDescent="0.4">
      <c r="A290" s="4">
        <v>42925</v>
      </c>
      <c r="B290" t="s">
        <v>144</v>
      </c>
      <c r="C290" t="str">
        <f>VLOOKUP(B290,店舗!$A$2:$B$7,2,FALSE)</f>
        <v>台場</v>
      </c>
      <c r="D290" t="s">
        <v>157</v>
      </c>
      <c r="E290" t="s">
        <v>181</v>
      </c>
      <c r="F290" t="str">
        <f>VLOOKUP(E290,シリーズ!$A$2:$B$6,2,FALSE)</f>
        <v>デニムカジュアル</v>
      </c>
      <c r="G290" t="s">
        <v>186</v>
      </c>
      <c r="H290" t="str">
        <f>VLOOKUP(G290,商品カテゴリー!$A$2:$B$6,2,FALSE)</f>
        <v>ショルダーバッグ</v>
      </c>
      <c r="I290" t="s">
        <v>199</v>
      </c>
      <c r="J290" t="str">
        <f>VLOOKUP(I290,カラー!$A$2:$B$11,2,FALSE)</f>
        <v>ブルー</v>
      </c>
      <c r="K290" s="5">
        <v>12250</v>
      </c>
      <c r="L290" s="5">
        <v>25000</v>
      </c>
      <c r="M290">
        <v>3</v>
      </c>
      <c r="N290" s="5">
        <f t="shared" si="12"/>
        <v>75000</v>
      </c>
      <c r="O290" s="5">
        <f t="shared" si="13"/>
        <v>36750</v>
      </c>
      <c r="P290" s="5">
        <f t="shared" si="14"/>
        <v>38250</v>
      </c>
    </row>
    <row r="291" spans="1:16" x14ac:dyDescent="0.4">
      <c r="A291" s="4">
        <v>42925</v>
      </c>
      <c r="B291" t="s">
        <v>137</v>
      </c>
      <c r="C291" t="str">
        <f>VLOOKUP(B291,店舗!$A$2:$B$7,2,FALSE)</f>
        <v>銀座</v>
      </c>
      <c r="D291" t="s">
        <v>158</v>
      </c>
      <c r="E291" t="s">
        <v>182</v>
      </c>
      <c r="F291" t="str">
        <f>VLOOKUP(E291,シリーズ!$A$2:$B$6,2,FALSE)</f>
        <v>プリティアニマル</v>
      </c>
      <c r="G291" t="s">
        <v>185</v>
      </c>
      <c r="H291" t="str">
        <f>VLOOKUP(G291,商品カテゴリー!$A$2:$B$6,2,FALSE)</f>
        <v>パース</v>
      </c>
      <c r="I291" t="s">
        <v>200</v>
      </c>
      <c r="J291" t="str">
        <f>VLOOKUP(I291,カラー!$A$2:$B$11,2,FALSE)</f>
        <v>アニマル</v>
      </c>
      <c r="K291" s="5">
        <v>6750</v>
      </c>
      <c r="L291" s="5">
        <v>13500</v>
      </c>
      <c r="M291">
        <v>2</v>
      </c>
      <c r="N291" s="5">
        <f t="shared" si="12"/>
        <v>27000</v>
      </c>
      <c r="O291" s="5">
        <f t="shared" si="13"/>
        <v>13500</v>
      </c>
      <c r="P291" s="5">
        <f t="shared" si="14"/>
        <v>13500</v>
      </c>
    </row>
    <row r="292" spans="1:16" x14ac:dyDescent="0.4">
      <c r="A292" s="4">
        <v>42925</v>
      </c>
      <c r="B292" t="s">
        <v>141</v>
      </c>
      <c r="C292" t="str">
        <f>VLOOKUP(B292,店舗!$A$2:$B$7,2,FALSE)</f>
        <v>青山</v>
      </c>
      <c r="D292" t="s">
        <v>156</v>
      </c>
      <c r="E292" t="s">
        <v>181</v>
      </c>
      <c r="F292" t="str">
        <f>VLOOKUP(E292,シリーズ!$A$2:$B$6,2,FALSE)</f>
        <v>デニムカジュアル</v>
      </c>
      <c r="G292" t="s">
        <v>187</v>
      </c>
      <c r="H292" t="str">
        <f>VLOOKUP(G292,商品カテゴリー!$A$2:$B$6,2,FALSE)</f>
        <v>ハンドバッグ</v>
      </c>
      <c r="I292" t="s">
        <v>199</v>
      </c>
      <c r="J292" t="str">
        <f>VLOOKUP(I292,カラー!$A$2:$B$11,2,FALSE)</f>
        <v>ブルー</v>
      </c>
      <c r="K292" s="5">
        <v>6720</v>
      </c>
      <c r="L292" s="5">
        <v>16800</v>
      </c>
      <c r="M292">
        <v>1</v>
      </c>
      <c r="N292" s="5">
        <f t="shared" si="12"/>
        <v>16800</v>
      </c>
      <c r="O292" s="5">
        <f t="shared" si="13"/>
        <v>6720</v>
      </c>
      <c r="P292" s="5">
        <f t="shared" si="14"/>
        <v>10080</v>
      </c>
    </row>
    <row r="293" spans="1:16" x14ac:dyDescent="0.4">
      <c r="A293" s="4">
        <v>42925</v>
      </c>
      <c r="B293" t="s">
        <v>141</v>
      </c>
      <c r="C293" t="str">
        <f>VLOOKUP(B293,店舗!$A$2:$B$7,2,FALSE)</f>
        <v>青山</v>
      </c>
      <c r="D293" t="s">
        <v>157</v>
      </c>
      <c r="E293" t="s">
        <v>181</v>
      </c>
      <c r="F293" t="str">
        <f>VLOOKUP(E293,シリーズ!$A$2:$B$6,2,FALSE)</f>
        <v>デニムカジュアル</v>
      </c>
      <c r="G293" t="s">
        <v>186</v>
      </c>
      <c r="H293" t="str">
        <f>VLOOKUP(G293,商品カテゴリー!$A$2:$B$6,2,FALSE)</f>
        <v>ショルダーバッグ</v>
      </c>
      <c r="I293" t="s">
        <v>199</v>
      </c>
      <c r="J293" t="str">
        <f>VLOOKUP(I293,カラー!$A$2:$B$11,2,FALSE)</f>
        <v>ブルー</v>
      </c>
      <c r="K293" s="5">
        <v>12250</v>
      </c>
      <c r="L293" s="5">
        <v>25000</v>
      </c>
      <c r="M293">
        <v>3</v>
      </c>
      <c r="N293" s="5">
        <f t="shared" si="12"/>
        <v>75000</v>
      </c>
      <c r="O293" s="5">
        <f t="shared" si="13"/>
        <v>36750</v>
      </c>
      <c r="P293" s="5">
        <f t="shared" si="14"/>
        <v>38250</v>
      </c>
    </row>
    <row r="294" spans="1:16" x14ac:dyDescent="0.4">
      <c r="A294" s="4">
        <v>42925</v>
      </c>
      <c r="B294" t="s">
        <v>149</v>
      </c>
      <c r="C294" t="str">
        <f>VLOOKUP(B294,店舗!$A$2:$B$7,2,FALSE)</f>
        <v>横浜</v>
      </c>
      <c r="D294" t="s">
        <v>158</v>
      </c>
      <c r="E294" t="s">
        <v>182</v>
      </c>
      <c r="F294" t="str">
        <f>VLOOKUP(E294,シリーズ!$A$2:$B$6,2,FALSE)</f>
        <v>プリティアニマル</v>
      </c>
      <c r="G294" t="s">
        <v>185</v>
      </c>
      <c r="H294" t="str">
        <f>VLOOKUP(G294,商品カテゴリー!$A$2:$B$6,2,FALSE)</f>
        <v>パース</v>
      </c>
      <c r="I294" t="s">
        <v>200</v>
      </c>
      <c r="J294" t="str">
        <f>VLOOKUP(I294,カラー!$A$2:$B$11,2,FALSE)</f>
        <v>アニマル</v>
      </c>
      <c r="K294" s="5">
        <v>6750</v>
      </c>
      <c r="L294" s="5">
        <v>13500</v>
      </c>
      <c r="M294">
        <v>2</v>
      </c>
      <c r="N294" s="5">
        <f t="shared" si="12"/>
        <v>27000</v>
      </c>
      <c r="O294" s="5">
        <f t="shared" si="13"/>
        <v>13500</v>
      </c>
      <c r="P294" s="5">
        <f t="shared" si="14"/>
        <v>13500</v>
      </c>
    </row>
    <row r="295" spans="1:16" x14ac:dyDescent="0.4">
      <c r="A295" s="4">
        <v>42925</v>
      </c>
      <c r="B295" t="s">
        <v>150</v>
      </c>
      <c r="C295" t="str">
        <f>VLOOKUP(B295,店舗!$A$2:$B$7,2,FALSE)</f>
        <v>鎌倉</v>
      </c>
      <c r="D295" t="s">
        <v>159</v>
      </c>
      <c r="E295" t="s">
        <v>182</v>
      </c>
      <c r="F295" t="str">
        <f>VLOOKUP(E295,シリーズ!$A$2:$B$6,2,FALSE)</f>
        <v>プリティアニマル</v>
      </c>
      <c r="G295" t="s">
        <v>186</v>
      </c>
      <c r="H295" t="str">
        <f>VLOOKUP(G295,商品カテゴリー!$A$2:$B$6,2,FALSE)</f>
        <v>ショルダーバッグ</v>
      </c>
      <c r="I295" t="s">
        <v>200</v>
      </c>
      <c r="J295" t="str">
        <f>VLOOKUP(I295,カラー!$A$2:$B$11,2,FALSE)</f>
        <v>アニマル</v>
      </c>
      <c r="K295" s="5">
        <v>6810</v>
      </c>
      <c r="L295" s="5">
        <v>17500</v>
      </c>
      <c r="M295">
        <v>3</v>
      </c>
      <c r="N295" s="5">
        <f t="shared" si="12"/>
        <v>52500</v>
      </c>
      <c r="O295" s="5">
        <f t="shared" si="13"/>
        <v>20430</v>
      </c>
      <c r="P295" s="5">
        <f t="shared" si="14"/>
        <v>32070</v>
      </c>
    </row>
    <row r="296" spans="1:16" x14ac:dyDescent="0.4">
      <c r="A296" s="4">
        <v>42925</v>
      </c>
      <c r="B296" t="s">
        <v>144</v>
      </c>
      <c r="C296" t="str">
        <f>VLOOKUP(B296,店舗!$A$2:$B$7,2,FALSE)</f>
        <v>台場</v>
      </c>
      <c r="D296" t="s">
        <v>160</v>
      </c>
      <c r="E296" t="s">
        <v>183</v>
      </c>
      <c r="F296" t="str">
        <f>VLOOKUP(E296,シリーズ!$A$2:$B$6,2,FALSE)</f>
        <v>スタイリシュレザークール</v>
      </c>
      <c r="G296" t="s">
        <v>187</v>
      </c>
      <c r="H296" t="str">
        <f>VLOOKUP(G296,商品カテゴリー!$A$2:$B$6,2,FALSE)</f>
        <v>ハンドバッグ</v>
      </c>
      <c r="I296" t="s">
        <v>201</v>
      </c>
      <c r="J296" t="str">
        <f>VLOOKUP(I296,カラー!$A$2:$B$11,2,FALSE)</f>
        <v>シルバー</v>
      </c>
      <c r="K296" s="5">
        <v>10080</v>
      </c>
      <c r="L296" s="5">
        <v>16800</v>
      </c>
      <c r="M296">
        <v>2</v>
      </c>
      <c r="N296" s="5">
        <f t="shared" si="12"/>
        <v>33600</v>
      </c>
      <c r="O296" s="5">
        <f t="shared" si="13"/>
        <v>20160</v>
      </c>
      <c r="P296" s="5">
        <f t="shared" si="14"/>
        <v>13440</v>
      </c>
    </row>
    <row r="297" spans="1:16" x14ac:dyDescent="0.4">
      <c r="A297" s="4">
        <v>42926</v>
      </c>
      <c r="B297" t="s">
        <v>137</v>
      </c>
      <c r="C297" t="str">
        <f>VLOOKUP(B297,店舗!$A$2:$B$7,2,FALSE)</f>
        <v>銀座</v>
      </c>
      <c r="D297" t="s">
        <v>161</v>
      </c>
      <c r="E297" t="s">
        <v>183</v>
      </c>
      <c r="F297" t="str">
        <f>VLOOKUP(E297,シリーズ!$A$2:$B$6,2,FALSE)</f>
        <v>スタイリシュレザークール</v>
      </c>
      <c r="G297" t="s">
        <v>185</v>
      </c>
      <c r="H297" t="str">
        <f>VLOOKUP(G297,商品カテゴリー!$A$2:$B$6,2,FALSE)</f>
        <v>パース</v>
      </c>
      <c r="I297" t="s">
        <v>201</v>
      </c>
      <c r="J297" t="str">
        <f>VLOOKUP(I297,カラー!$A$2:$B$11,2,FALSE)</f>
        <v>シルバー</v>
      </c>
      <c r="K297" s="5">
        <v>8525</v>
      </c>
      <c r="L297" s="5">
        <v>15500</v>
      </c>
      <c r="M297">
        <v>2</v>
      </c>
      <c r="N297" s="5">
        <f t="shared" si="12"/>
        <v>31000</v>
      </c>
      <c r="O297" s="5">
        <f t="shared" si="13"/>
        <v>17050</v>
      </c>
      <c r="P297" s="5">
        <f t="shared" si="14"/>
        <v>13950</v>
      </c>
    </row>
    <row r="298" spans="1:16" x14ac:dyDescent="0.4">
      <c r="A298" s="4">
        <v>42926</v>
      </c>
      <c r="B298" t="s">
        <v>139</v>
      </c>
      <c r="C298" t="str">
        <f>VLOOKUP(B298,店舗!$A$2:$B$7,2,FALSE)</f>
        <v>六本木</v>
      </c>
      <c r="D298" t="s">
        <v>162</v>
      </c>
      <c r="E298" t="s">
        <v>183</v>
      </c>
      <c r="F298" t="str">
        <f>VLOOKUP(E298,シリーズ!$A$2:$B$6,2,FALSE)</f>
        <v>スタイリシュレザークール</v>
      </c>
      <c r="G298" t="s">
        <v>186</v>
      </c>
      <c r="H298" t="str">
        <f>VLOOKUP(G298,商品カテゴリー!$A$2:$B$6,2,FALSE)</f>
        <v>ショルダーバッグ</v>
      </c>
      <c r="I298" t="s">
        <v>201</v>
      </c>
      <c r="J298" t="str">
        <f>VLOOKUP(I298,カラー!$A$2:$B$11,2,FALSE)</f>
        <v>シルバー</v>
      </c>
      <c r="K298" s="5">
        <v>12500</v>
      </c>
      <c r="L298" s="5">
        <v>25500</v>
      </c>
      <c r="M298">
        <v>1</v>
      </c>
      <c r="N298" s="5">
        <f t="shared" si="12"/>
        <v>25500</v>
      </c>
      <c r="O298" s="5">
        <f t="shared" si="13"/>
        <v>12500</v>
      </c>
      <c r="P298" s="5">
        <f t="shared" si="14"/>
        <v>13000</v>
      </c>
    </row>
    <row r="299" spans="1:16" x14ac:dyDescent="0.4">
      <c r="A299" s="4">
        <v>42926</v>
      </c>
      <c r="B299" t="s">
        <v>139</v>
      </c>
      <c r="C299" t="str">
        <f>VLOOKUP(B299,店舗!$A$2:$B$7,2,FALSE)</f>
        <v>六本木</v>
      </c>
      <c r="D299" t="s">
        <v>163</v>
      </c>
      <c r="E299" t="s">
        <v>183</v>
      </c>
      <c r="F299" t="str">
        <f>VLOOKUP(E299,シリーズ!$A$2:$B$6,2,FALSE)</f>
        <v>スタイリシュレザークール</v>
      </c>
      <c r="G299" t="s">
        <v>188</v>
      </c>
      <c r="H299" t="str">
        <f>VLOOKUP(G299,商品カテゴリー!$A$2:$B$6,2,FALSE)</f>
        <v>トラベルボストンバッグ</v>
      </c>
      <c r="I299" t="s">
        <v>201</v>
      </c>
      <c r="J299" t="str">
        <f>VLOOKUP(I299,カラー!$A$2:$B$11,2,FALSE)</f>
        <v>シルバー</v>
      </c>
      <c r="K299" s="5">
        <v>21500</v>
      </c>
      <c r="L299" s="5">
        <v>43200</v>
      </c>
      <c r="M299">
        <v>3</v>
      </c>
      <c r="N299" s="5">
        <f t="shared" ref="N299:N362" si="15">L299*M299</f>
        <v>129600</v>
      </c>
      <c r="O299" s="5">
        <f t="shared" ref="O299:O362" si="16">K299*M299</f>
        <v>64500</v>
      </c>
      <c r="P299" s="5">
        <f t="shared" ref="P299:P362" si="17">N299-O299</f>
        <v>65100</v>
      </c>
    </row>
    <row r="300" spans="1:16" x14ac:dyDescent="0.4">
      <c r="A300" s="4">
        <v>42926</v>
      </c>
      <c r="B300" t="s">
        <v>141</v>
      </c>
      <c r="C300" t="str">
        <f>VLOOKUP(B300,店舗!$A$2:$B$7,2,FALSE)</f>
        <v>青山</v>
      </c>
      <c r="D300" t="s">
        <v>164</v>
      </c>
      <c r="E300" t="s">
        <v>184</v>
      </c>
      <c r="F300" t="str">
        <f>VLOOKUP(E300,シリーズ!$A$2:$B$6,2,FALSE)</f>
        <v>プリティフラワー</v>
      </c>
      <c r="G300" t="s">
        <v>185</v>
      </c>
      <c r="H300" t="str">
        <f>VLOOKUP(G300,商品カテゴリー!$A$2:$B$6,2,FALSE)</f>
        <v>パース</v>
      </c>
      <c r="I300" t="s">
        <v>202</v>
      </c>
      <c r="J300" t="str">
        <f>VLOOKUP(I300,カラー!$A$2:$B$11,2,FALSE)</f>
        <v>フラワー</v>
      </c>
      <c r="K300" s="5">
        <v>5500</v>
      </c>
      <c r="L300" s="5">
        <v>28000</v>
      </c>
      <c r="M300">
        <v>2</v>
      </c>
      <c r="N300" s="5">
        <f t="shared" si="15"/>
        <v>56000</v>
      </c>
      <c r="O300" s="5">
        <f t="shared" si="16"/>
        <v>11000</v>
      </c>
      <c r="P300" s="5">
        <f t="shared" si="17"/>
        <v>45000</v>
      </c>
    </row>
    <row r="301" spans="1:16" x14ac:dyDescent="0.4">
      <c r="A301" s="4">
        <v>42926</v>
      </c>
      <c r="B301" t="s">
        <v>144</v>
      </c>
      <c r="C301" t="str">
        <f>VLOOKUP(B301,店舗!$A$2:$B$7,2,FALSE)</f>
        <v>台場</v>
      </c>
      <c r="D301" t="s">
        <v>164</v>
      </c>
      <c r="E301" t="s">
        <v>184</v>
      </c>
      <c r="F301" t="str">
        <f>VLOOKUP(E301,シリーズ!$A$2:$B$6,2,FALSE)</f>
        <v>プリティフラワー</v>
      </c>
      <c r="G301" t="s">
        <v>185</v>
      </c>
      <c r="H301" t="str">
        <f>VLOOKUP(G301,商品カテゴリー!$A$2:$B$6,2,FALSE)</f>
        <v>パース</v>
      </c>
      <c r="I301" t="s">
        <v>202</v>
      </c>
      <c r="J301" t="str">
        <f>VLOOKUP(I301,カラー!$A$2:$B$11,2,FALSE)</f>
        <v>フラワー</v>
      </c>
      <c r="K301" s="5">
        <v>5500</v>
      </c>
      <c r="L301" s="5">
        <v>13500</v>
      </c>
      <c r="M301">
        <v>1</v>
      </c>
      <c r="N301" s="5">
        <f t="shared" si="15"/>
        <v>13500</v>
      </c>
      <c r="O301" s="5">
        <f t="shared" si="16"/>
        <v>5500</v>
      </c>
      <c r="P301" s="5">
        <f t="shared" si="17"/>
        <v>8000</v>
      </c>
    </row>
    <row r="302" spans="1:16" x14ac:dyDescent="0.4">
      <c r="A302" s="4">
        <v>42927</v>
      </c>
      <c r="B302" t="s">
        <v>137</v>
      </c>
      <c r="C302" t="str">
        <f>VLOOKUP(B302,店舗!$A$2:$B$7,2,FALSE)</f>
        <v>銀座</v>
      </c>
      <c r="D302" t="s">
        <v>138</v>
      </c>
      <c r="E302" t="s">
        <v>180</v>
      </c>
      <c r="F302" t="str">
        <f>VLOOKUP(E302,シリーズ!$A$2:$B$6,2,FALSE)</f>
        <v>スタイリシュレザー</v>
      </c>
      <c r="G302" t="s">
        <v>185</v>
      </c>
      <c r="H302" t="str">
        <f>VLOOKUP(G302,商品カテゴリー!$A$2:$B$6,2,FALSE)</f>
        <v>パース</v>
      </c>
      <c r="I302" t="s">
        <v>193</v>
      </c>
      <c r="J302" t="str">
        <f>VLOOKUP(I302,カラー!$A$2:$B$11,2,FALSE)</f>
        <v>ホワイト</v>
      </c>
      <c r="K302" s="5">
        <v>6340</v>
      </c>
      <c r="L302" s="5">
        <v>13500</v>
      </c>
      <c r="M302">
        <v>1</v>
      </c>
      <c r="N302" s="5">
        <f t="shared" si="15"/>
        <v>13500</v>
      </c>
      <c r="O302" s="5">
        <f t="shared" si="16"/>
        <v>6340</v>
      </c>
      <c r="P302" s="5">
        <f t="shared" si="17"/>
        <v>7160</v>
      </c>
    </row>
    <row r="303" spans="1:16" x14ac:dyDescent="0.4">
      <c r="A303" s="4">
        <v>42927</v>
      </c>
      <c r="B303" t="s">
        <v>137</v>
      </c>
      <c r="C303" t="str">
        <f>VLOOKUP(B303,店舗!$A$2:$B$7,2,FALSE)</f>
        <v>銀座</v>
      </c>
      <c r="D303" t="s">
        <v>167</v>
      </c>
      <c r="E303" t="s">
        <v>180</v>
      </c>
      <c r="F303" t="str">
        <f>VLOOKUP(E303,シリーズ!$A$2:$B$6,2,FALSE)</f>
        <v>スタイリシュレザー</v>
      </c>
      <c r="G303" t="s">
        <v>186</v>
      </c>
      <c r="H303" t="str">
        <f>VLOOKUP(G303,商品カテゴリー!$A$2:$B$6,2,FALSE)</f>
        <v>ショルダーバッグ</v>
      </c>
      <c r="I303" t="s">
        <v>195</v>
      </c>
      <c r="J303" t="str">
        <f>VLOOKUP(I303,カラー!$A$2:$B$11,2,FALSE)</f>
        <v>ベージュ</v>
      </c>
      <c r="K303" s="5">
        <v>17024</v>
      </c>
      <c r="L303" s="5">
        <v>30400</v>
      </c>
      <c r="M303">
        <v>3</v>
      </c>
      <c r="N303" s="5">
        <f t="shared" si="15"/>
        <v>91200</v>
      </c>
      <c r="O303" s="5">
        <f t="shared" si="16"/>
        <v>51072</v>
      </c>
      <c r="P303" s="5">
        <f t="shared" si="17"/>
        <v>40128</v>
      </c>
    </row>
    <row r="304" spans="1:16" x14ac:dyDescent="0.4">
      <c r="A304" s="4">
        <v>42927</v>
      </c>
      <c r="B304" t="s">
        <v>141</v>
      </c>
      <c r="C304" t="str">
        <f>VLOOKUP(B304,店舗!$A$2:$B$7,2,FALSE)</f>
        <v>青山</v>
      </c>
      <c r="D304" t="s">
        <v>140</v>
      </c>
      <c r="E304" t="s">
        <v>180</v>
      </c>
      <c r="F304" t="str">
        <f>VLOOKUP(E304,シリーズ!$A$2:$B$6,2,FALSE)</f>
        <v>スタイリシュレザー</v>
      </c>
      <c r="G304" t="s">
        <v>186</v>
      </c>
      <c r="H304" t="str">
        <f>VLOOKUP(G304,商品カテゴリー!$A$2:$B$6,2,FALSE)</f>
        <v>ショルダーバッグ</v>
      </c>
      <c r="I304" t="s">
        <v>193</v>
      </c>
      <c r="J304" t="str">
        <f>VLOOKUP(I304,カラー!$A$2:$B$11,2,FALSE)</f>
        <v>ホワイト</v>
      </c>
      <c r="K304" s="5">
        <v>17200</v>
      </c>
      <c r="L304" s="5">
        <v>30400</v>
      </c>
      <c r="M304">
        <v>2</v>
      </c>
      <c r="N304" s="5">
        <f t="shared" si="15"/>
        <v>60800</v>
      </c>
      <c r="O304" s="5">
        <f t="shared" si="16"/>
        <v>34400</v>
      </c>
      <c r="P304" s="5">
        <f t="shared" si="17"/>
        <v>26400</v>
      </c>
    </row>
    <row r="305" spans="1:16" x14ac:dyDescent="0.4">
      <c r="A305" s="4">
        <v>42927</v>
      </c>
      <c r="B305" t="s">
        <v>150</v>
      </c>
      <c r="C305" t="str">
        <f>VLOOKUP(B305,店舗!$A$2:$B$7,2,FALSE)</f>
        <v>鎌倉</v>
      </c>
      <c r="D305" t="s">
        <v>167</v>
      </c>
      <c r="E305" t="s">
        <v>180</v>
      </c>
      <c r="F305" t="str">
        <f>VLOOKUP(E305,シリーズ!$A$2:$B$6,2,FALSE)</f>
        <v>スタイリシュレザー</v>
      </c>
      <c r="G305" t="s">
        <v>186</v>
      </c>
      <c r="H305" t="str">
        <f>VLOOKUP(G305,商品カテゴリー!$A$2:$B$6,2,FALSE)</f>
        <v>ショルダーバッグ</v>
      </c>
      <c r="I305" t="s">
        <v>195</v>
      </c>
      <c r="J305" t="str">
        <f>VLOOKUP(I305,カラー!$A$2:$B$11,2,FALSE)</f>
        <v>ベージュ</v>
      </c>
      <c r="K305" s="5">
        <v>17024</v>
      </c>
      <c r="L305" s="5">
        <v>30400</v>
      </c>
      <c r="M305">
        <v>3</v>
      </c>
      <c r="N305" s="5">
        <f t="shared" si="15"/>
        <v>91200</v>
      </c>
      <c r="O305" s="5">
        <f t="shared" si="16"/>
        <v>51072</v>
      </c>
      <c r="P305" s="5">
        <f t="shared" si="17"/>
        <v>40128</v>
      </c>
    </row>
    <row r="306" spans="1:16" x14ac:dyDescent="0.4">
      <c r="A306" s="4">
        <v>42927</v>
      </c>
      <c r="B306" t="s">
        <v>141</v>
      </c>
      <c r="C306" t="str">
        <f>VLOOKUP(B306,店舗!$A$2:$B$7,2,FALSE)</f>
        <v>青山</v>
      </c>
      <c r="D306" t="s">
        <v>140</v>
      </c>
      <c r="E306" t="s">
        <v>180</v>
      </c>
      <c r="F306" t="str">
        <f>VLOOKUP(E306,シリーズ!$A$2:$B$6,2,FALSE)</f>
        <v>スタイリシュレザー</v>
      </c>
      <c r="G306" t="s">
        <v>186</v>
      </c>
      <c r="H306" t="str">
        <f>VLOOKUP(G306,商品カテゴリー!$A$2:$B$6,2,FALSE)</f>
        <v>ショルダーバッグ</v>
      </c>
      <c r="I306" t="s">
        <v>193</v>
      </c>
      <c r="J306" t="str">
        <f>VLOOKUP(I306,カラー!$A$2:$B$11,2,FALSE)</f>
        <v>ホワイト</v>
      </c>
      <c r="K306" s="5">
        <v>17200</v>
      </c>
      <c r="L306" s="5">
        <v>30400</v>
      </c>
      <c r="M306">
        <v>2</v>
      </c>
      <c r="N306" s="5">
        <f t="shared" si="15"/>
        <v>60800</v>
      </c>
      <c r="O306" s="5">
        <f t="shared" si="16"/>
        <v>34400</v>
      </c>
      <c r="P306" s="5">
        <f t="shared" si="17"/>
        <v>26400</v>
      </c>
    </row>
    <row r="307" spans="1:16" x14ac:dyDescent="0.4">
      <c r="A307" s="4">
        <v>42928</v>
      </c>
      <c r="B307" t="s">
        <v>141</v>
      </c>
      <c r="C307" t="str">
        <f>VLOOKUP(B307,店舗!$A$2:$B$7,2,FALSE)</f>
        <v>青山</v>
      </c>
      <c r="D307" t="s">
        <v>148</v>
      </c>
      <c r="E307" t="s">
        <v>180</v>
      </c>
      <c r="F307" t="str">
        <f>VLOOKUP(E307,シリーズ!$A$2:$B$6,2,FALSE)</f>
        <v>スタイリシュレザー</v>
      </c>
      <c r="G307" t="s">
        <v>188</v>
      </c>
      <c r="H307" t="str">
        <f>VLOOKUP(G307,商品カテゴリー!$A$2:$B$6,2,FALSE)</f>
        <v>トラベルボストンバッグ</v>
      </c>
      <c r="I307" t="s">
        <v>198</v>
      </c>
      <c r="J307" t="str">
        <f>VLOOKUP(I307,カラー!$A$2:$B$11,2,FALSE)</f>
        <v>ブラック</v>
      </c>
      <c r="K307" s="5">
        <v>20000</v>
      </c>
      <c r="L307" s="5">
        <v>43200</v>
      </c>
      <c r="M307">
        <v>1</v>
      </c>
      <c r="N307" s="5">
        <f t="shared" si="15"/>
        <v>43200</v>
      </c>
      <c r="O307" s="5">
        <f t="shared" si="16"/>
        <v>20000</v>
      </c>
      <c r="P307" s="5">
        <f t="shared" si="17"/>
        <v>23200</v>
      </c>
    </row>
    <row r="308" spans="1:16" x14ac:dyDescent="0.4">
      <c r="A308" s="4">
        <v>42928</v>
      </c>
      <c r="B308" t="s">
        <v>137</v>
      </c>
      <c r="C308" t="str">
        <f>VLOOKUP(B308,店舗!$A$2:$B$7,2,FALSE)</f>
        <v>銀座</v>
      </c>
      <c r="D308" t="s">
        <v>168</v>
      </c>
      <c r="E308" t="s">
        <v>180</v>
      </c>
      <c r="F308" t="str">
        <f>VLOOKUP(E308,シリーズ!$A$2:$B$6,2,FALSE)</f>
        <v>スタイリシュレザー</v>
      </c>
      <c r="G308" t="s">
        <v>188</v>
      </c>
      <c r="H308" t="str">
        <f>VLOOKUP(G308,商品カテゴリー!$A$2:$B$6,2,FALSE)</f>
        <v>トラベルボストンバッグ</v>
      </c>
      <c r="I308" t="s">
        <v>195</v>
      </c>
      <c r="J308" t="str">
        <f>VLOOKUP(I308,カラー!$A$2:$B$11,2,FALSE)</f>
        <v>ベージュ</v>
      </c>
      <c r="K308" s="5">
        <v>20000</v>
      </c>
      <c r="L308" s="5">
        <v>43200</v>
      </c>
      <c r="M308">
        <v>1</v>
      </c>
      <c r="N308" s="5">
        <f t="shared" si="15"/>
        <v>43200</v>
      </c>
      <c r="O308" s="5">
        <f t="shared" si="16"/>
        <v>20000</v>
      </c>
      <c r="P308" s="5">
        <f t="shared" si="17"/>
        <v>23200</v>
      </c>
    </row>
    <row r="309" spans="1:16" x14ac:dyDescent="0.4">
      <c r="A309" s="4">
        <v>42931</v>
      </c>
      <c r="B309" t="s">
        <v>144</v>
      </c>
      <c r="C309" t="str">
        <f>VLOOKUP(B309,店舗!$A$2:$B$7,2,FALSE)</f>
        <v>台場</v>
      </c>
      <c r="D309" t="s">
        <v>152</v>
      </c>
      <c r="E309" t="s">
        <v>180</v>
      </c>
      <c r="F309" t="str">
        <f>VLOOKUP(E309,シリーズ!$A$2:$B$6,2,FALSE)</f>
        <v>スタイリシュレザー</v>
      </c>
      <c r="G309" t="s">
        <v>185</v>
      </c>
      <c r="H309" t="str">
        <f>VLOOKUP(G309,商品カテゴリー!$A$2:$B$6,2,FALSE)</f>
        <v>パース</v>
      </c>
      <c r="I309" t="s">
        <v>198</v>
      </c>
      <c r="J309" t="str">
        <f>VLOOKUP(I309,カラー!$A$2:$B$11,2,FALSE)</f>
        <v>ブラック</v>
      </c>
      <c r="K309" s="5">
        <v>6400</v>
      </c>
      <c r="L309" s="5">
        <v>13500</v>
      </c>
      <c r="M309">
        <v>1</v>
      </c>
      <c r="N309" s="5">
        <f t="shared" si="15"/>
        <v>13500</v>
      </c>
      <c r="O309" s="5">
        <f t="shared" si="16"/>
        <v>6400</v>
      </c>
      <c r="P309" s="5">
        <f t="shared" si="17"/>
        <v>7100</v>
      </c>
    </row>
    <row r="310" spans="1:16" x14ac:dyDescent="0.4">
      <c r="A310" s="4">
        <v>42931</v>
      </c>
      <c r="B310" t="s">
        <v>137</v>
      </c>
      <c r="C310" t="str">
        <f>VLOOKUP(B310,店舗!$A$2:$B$7,2,FALSE)</f>
        <v>銀座</v>
      </c>
      <c r="D310" t="s">
        <v>170</v>
      </c>
      <c r="E310" t="s">
        <v>180</v>
      </c>
      <c r="F310" t="str">
        <f>VLOOKUP(E310,シリーズ!$A$2:$B$6,2,FALSE)</f>
        <v>スタイリシュレザー</v>
      </c>
      <c r="G310" t="s">
        <v>186</v>
      </c>
      <c r="H310" t="str">
        <f>VLOOKUP(G310,商品カテゴリー!$A$2:$B$6,2,FALSE)</f>
        <v>ショルダーバッグ</v>
      </c>
      <c r="I310" t="s">
        <v>196</v>
      </c>
      <c r="J310" t="str">
        <f>VLOOKUP(I310,カラー!$A$2:$B$11,2,FALSE)</f>
        <v>ブラウン</v>
      </c>
      <c r="K310" s="5">
        <v>17200</v>
      </c>
      <c r="L310" s="5">
        <v>30400</v>
      </c>
      <c r="M310">
        <v>2</v>
      </c>
      <c r="N310" s="5">
        <f t="shared" si="15"/>
        <v>60800</v>
      </c>
      <c r="O310" s="5">
        <f t="shared" si="16"/>
        <v>34400</v>
      </c>
      <c r="P310" s="5">
        <f t="shared" si="17"/>
        <v>26400</v>
      </c>
    </row>
    <row r="311" spans="1:16" x14ac:dyDescent="0.4">
      <c r="A311" s="4">
        <v>42931</v>
      </c>
      <c r="B311" t="s">
        <v>144</v>
      </c>
      <c r="C311" t="str">
        <f>VLOOKUP(B311,店舗!$A$2:$B$7,2,FALSE)</f>
        <v>台場</v>
      </c>
      <c r="D311" t="s">
        <v>152</v>
      </c>
      <c r="E311" t="s">
        <v>180</v>
      </c>
      <c r="F311" t="str">
        <f>VLOOKUP(E311,シリーズ!$A$2:$B$6,2,FALSE)</f>
        <v>スタイリシュレザー</v>
      </c>
      <c r="G311" t="s">
        <v>185</v>
      </c>
      <c r="H311" t="str">
        <f>VLOOKUP(G311,商品カテゴリー!$A$2:$B$6,2,FALSE)</f>
        <v>パース</v>
      </c>
      <c r="I311" t="s">
        <v>198</v>
      </c>
      <c r="J311" t="str">
        <f>VLOOKUP(I311,カラー!$A$2:$B$11,2,FALSE)</f>
        <v>ブラック</v>
      </c>
      <c r="K311" s="5">
        <v>6400</v>
      </c>
      <c r="L311" s="5">
        <v>13500</v>
      </c>
      <c r="M311">
        <v>1</v>
      </c>
      <c r="N311" s="5">
        <f t="shared" si="15"/>
        <v>13500</v>
      </c>
      <c r="O311" s="5">
        <f t="shared" si="16"/>
        <v>6400</v>
      </c>
      <c r="P311" s="5">
        <f t="shared" si="17"/>
        <v>7100</v>
      </c>
    </row>
    <row r="312" spans="1:16" x14ac:dyDescent="0.4">
      <c r="A312" s="4">
        <v>42931</v>
      </c>
      <c r="B312" t="s">
        <v>137</v>
      </c>
      <c r="C312" t="str">
        <f>VLOOKUP(B312,店舗!$A$2:$B$7,2,FALSE)</f>
        <v>銀座</v>
      </c>
      <c r="D312" t="s">
        <v>170</v>
      </c>
      <c r="E312" t="s">
        <v>180</v>
      </c>
      <c r="F312" t="str">
        <f>VLOOKUP(E312,シリーズ!$A$2:$B$6,2,FALSE)</f>
        <v>スタイリシュレザー</v>
      </c>
      <c r="G312" t="s">
        <v>186</v>
      </c>
      <c r="H312" t="str">
        <f>VLOOKUP(G312,商品カテゴリー!$A$2:$B$6,2,FALSE)</f>
        <v>ショルダーバッグ</v>
      </c>
      <c r="I312" t="s">
        <v>196</v>
      </c>
      <c r="J312" t="str">
        <f>VLOOKUP(I312,カラー!$A$2:$B$11,2,FALSE)</f>
        <v>ブラウン</v>
      </c>
      <c r="K312" s="5">
        <v>17200</v>
      </c>
      <c r="L312" s="5">
        <v>30400</v>
      </c>
      <c r="M312">
        <v>2</v>
      </c>
      <c r="N312" s="5">
        <f t="shared" si="15"/>
        <v>60800</v>
      </c>
      <c r="O312" s="5">
        <f t="shared" si="16"/>
        <v>34400</v>
      </c>
      <c r="P312" s="5">
        <f t="shared" si="17"/>
        <v>26400</v>
      </c>
    </row>
    <row r="313" spans="1:16" x14ac:dyDescent="0.4">
      <c r="A313" s="4">
        <v>42932</v>
      </c>
      <c r="B313" t="s">
        <v>144</v>
      </c>
      <c r="C313" t="str">
        <f>VLOOKUP(B313,店舗!$A$2:$B$7,2,FALSE)</f>
        <v>台場</v>
      </c>
      <c r="D313" t="s">
        <v>171</v>
      </c>
      <c r="E313" t="s">
        <v>181</v>
      </c>
      <c r="F313" t="str">
        <f>VLOOKUP(E313,シリーズ!$A$2:$B$6,2,FALSE)</f>
        <v>デニムカジュアル</v>
      </c>
      <c r="G313" t="s">
        <v>189</v>
      </c>
      <c r="H313" t="str">
        <f>VLOOKUP(G313,商品カテゴリー!$A$2:$B$6,2,FALSE)</f>
        <v>キャリーカートバッグ</v>
      </c>
      <c r="I313" t="s">
        <v>194</v>
      </c>
      <c r="J313" t="str">
        <f>VLOOKUP(I313,カラー!$A$2:$B$11,2,FALSE)</f>
        <v>ネイビー</v>
      </c>
      <c r="K313" s="5">
        <v>14060</v>
      </c>
      <c r="L313" s="5">
        <v>38000</v>
      </c>
      <c r="M313">
        <v>1</v>
      </c>
      <c r="N313" s="5">
        <f t="shared" si="15"/>
        <v>38000</v>
      </c>
      <c r="O313" s="5">
        <f t="shared" si="16"/>
        <v>14060</v>
      </c>
      <c r="P313" s="5">
        <f t="shared" si="17"/>
        <v>23940</v>
      </c>
    </row>
    <row r="314" spans="1:16" x14ac:dyDescent="0.4">
      <c r="A314" s="4">
        <v>42932</v>
      </c>
      <c r="B314" t="s">
        <v>144</v>
      </c>
      <c r="C314" t="str">
        <f>VLOOKUP(B314,店舗!$A$2:$B$7,2,FALSE)</f>
        <v>台場</v>
      </c>
      <c r="D314" t="s">
        <v>203</v>
      </c>
      <c r="E314" t="s">
        <v>181</v>
      </c>
      <c r="F314" t="str">
        <f>VLOOKUP(E314,シリーズ!$A$2:$B$6,2,FALSE)</f>
        <v>デニムカジュアル</v>
      </c>
      <c r="G314" t="s">
        <v>187</v>
      </c>
      <c r="H314" t="str">
        <f>VLOOKUP(G314,商品カテゴリー!$A$2:$B$6,2,FALSE)</f>
        <v>ハンドバッグ</v>
      </c>
      <c r="I314" t="s">
        <v>205</v>
      </c>
      <c r="J314" t="str">
        <f>VLOOKUP(I314,カラー!$A$2:$B$11,2,FALSE)</f>
        <v>ブルー</v>
      </c>
      <c r="K314" s="5">
        <v>6600</v>
      </c>
      <c r="L314" s="5">
        <v>16800</v>
      </c>
      <c r="M314">
        <v>1</v>
      </c>
      <c r="N314" s="5">
        <f t="shared" si="15"/>
        <v>16800</v>
      </c>
      <c r="O314" s="5">
        <f t="shared" si="16"/>
        <v>6600</v>
      </c>
      <c r="P314" s="5">
        <f t="shared" si="17"/>
        <v>10200</v>
      </c>
    </row>
    <row r="315" spans="1:16" x14ac:dyDescent="0.4">
      <c r="A315" s="4">
        <v>42932</v>
      </c>
      <c r="B315" t="s">
        <v>149</v>
      </c>
      <c r="C315" t="str">
        <f>VLOOKUP(B315,店舗!$A$2:$B$7,2,FALSE)</f>
        <v>横浜</v>
      </c>
      <c r="D315" t="s">
        <v>142</v>
      </c>
      <c r="E315" t="s">
        <v>181</v>
      </c>
      <c r="F315" t="str">
        <f>VLOOKUP(E315,シリーズ!$A$2:$B$6,2,FALSE)</f>
        <v>デニムカジュアル</v>
      </c>
      <c r="G315" t="s">
        <v>186</v>
      </c>
      <c r="H315" t="str">
        <f>VLOOKUP(G315,商品カテゴリー!$A$2:$B$6,2,FALSE)</f>
        <v>ショルダーバッグ</v>
      </c>
      <c r="I315" t="s">
        <v>194</v>
      </c>
      <c r="J315" t="str">
        <f>VLOOKUP(I315,カラー!$A$2:$B$11,2,FALSE)</f>
        <v>ネイビー</v>
      </c>
      <c r="K315" s="5">
        <v>12050</v>
      </c>
      <c r="L315" s="5">
        <v>25000</v>
      </c>
      <c r="M315">
        <v>1</v>
      </c>
      <c r="N315" s="5">
        <f t="shared" si="15"/>
        <v>25000</v>
      </c>
      <c r="O315" s="5">
        <f t="shared" si="16"/>
        <v>12050</v>
      </c>
      <c r="P315" s="5">
        <f t="shared" si="17"/>
        <v>12950</v>
      </c>
    </row>
    <row r="316" spans="1:16" x14ac:dyDescent="0.4">
      <c r="A316" s="4">
        <v>42932</v>
      </c>
      <c r="B316" t="s">
        <v>137</v>
      </c>
      <c r="C316" t="str">
        <f>VLOOKUP(B316,店舗!$A$2:$B$7,2,FALSE)</f>
        <v>銀座</v>
      </c>
      <c r="D316" t="s">
        <v>172</v>
      </c>
      <c r="E316" t="s">
        <v>180</v>
      </c>
      <c r="F316" t="str">
        <f>VLOOKUP(E316,シリーズ!$A$2:$B$6,2,FALSE)</f>
        <v>スタイリシュレザー</v>
      </c>
      <c r="G316" t="s">
        <v>187</v>
      </c>
      <c r="H316" t="str">
        <f>VLOOKUP(G316,商品カテゴリー!$A$2:$B$6,2,FALSE)</f>
        <v>ハンドバッグ</v>
      </c>
      <c r="I316" t="s">
        <v>197</v>
      </c>
      <c r="J316" t="str">
        <f>VLOOKUP(I316,カラー!$A$2:$B$11,2,FALSE)</f>
        <v>レッド</v>
      </c>
      <c r="K316" s="5">
        <v>7500</v>
      </c>
      <c r="L316" s="5">
        <v>16800</v>
      </c>
      <c r="M316">
        <v>1</v>
      </c>
      <c r="N316" s="5">
        <f t="shared" si="15"/>
        <v>16800</v>
      </c>
      <c r="O316" s="5">
        <f t="shared" si="16"/>
        <v>7500</v>
      </c>
      <c r="P316" s="5">
        <f t="shared" si="17"/>
        <v>9300</v>
      </c>
    </row>
    <row r="317" spans="1:16" x14ac:dyDescent="0.4">
      <c r="A317" s="4">
        <v>42932</v>
      </c>
      <c r="B317" t="s">
        <v>137</v>
      </c>
      <c r="C317" t="str">
        <f>VLOOKUP(B317,店舗!$A$2:$B$7,2,FALSE)</f>
        <v>銀座</v>
      </c>
      <c r="D317" t="s">
        <v>147</v>
      </c>
      <c r="E317" t="s">
        <v>180</v>
      </c>
      <c r="F317" t="str">
        <f>VLOOKUP(E317,シリーズ!$A$2:$B$6,2,FALSE)</f>
        <v>スタイリシュレザー</v>
      </c>
      <c r="G317" t="s">
        <v>185</v>
      </c>
      <c r="H317" t="str">
        <f>VLOOKUP(G317,商品カテゴリー!$A$2:$B$6,2,FALSE)</f>
        <v>パース</v>
      </c>
      <c r="I317" t="s">
        <v>197</v>
      </c>
      <c r="J317" t="str">
        <f>VLOOKUP(I317,カラー!$A$2:$B$11,2,FALSE)</f>
        <v>レッド</v>
      </c>
      <c r="K317" s="5">
        <v>6500</v>
      </c>
      <c r="L317" s="5">
        <v>13500</v>
      </c>
      <c r="M317">
        <v>10</v>
      </c>
      <c r="N317" s="5">
        <f t="shared" si="15"/>
        <v>135000</v>
      </c>
      <c r="O317" s="5">
        <f t="shared" si="16"/>
        <v>65000</v>
      </c>
      <c r="P317" s="5">
        <f t="shared" si="17"/>
        <v>70000</v>
      </c>
    </row>
    <row r="318" spans="1:16" x14ac:dyDescent="0.4">
      <c r="A318" s="4">
        <v>42932</v>
      </c>
      <c r="B318" t="s">
        <v>144</v>
      </c>
      <c r="C318" t="str">
        <f>VLOOKUP(B318,店舗!$A$2:$B$7,2,FALSE)</f>
        <v>台場</v>
      </c>
      <c r="D318" t="s">
        <v>173</v>
      </c>
      <c r="E318" t="s">
        <v>180</v>
      </c>
      <c r="F318" t="str">
        <f>VLOOKUP(E318,シリーズ!$A$2:$B$6,2,FALSE)</f>
        <v>スタイリシュレザー</v>
      </c>
      <c r="G318" t="s">
        <v>186</v>
      </c>
      <c r="H318" t="str">
        <f>VLOOKUP(G318,商品カテゴリー!$A$2:$B$6,2,FALSE)</f>
        <v>ショルダーバッグ</v>
      </c>
      <c r="I318" t="s">
        <v>198</v>
      </c>
      <c r="J318" t="str">
        <f>VLOOKUP(I318,カラー!$A$2:$B$11,2,FALSE)</f>
        <v>ブラック</v>
      </c>
      <c r="K318" s="5">
        <v>11000</v>
      </c>
      <c r="L318" s="5">
        <v>30400</v>
      </c>
      <c r="M318">
        <v>2</v>
      </c>
      <c r="N318" s="5">
        <f t="shared" si="15"/>
        <v>60800</v>
      </c>
      <c r="O318" s="5">
        <f t="shared" si="16"/>
        <v>22000</v>
      </c>
      <c r="P318" s="5">
        <f t="shared" si="17"/>
        <v>38800</v>
      </c>
    </row>
    <row r="319" spans="1:16" x14ac:dyDescent="0.4">
      <c r="A319" s="4">
        <v>42932</v>
      </c>
      <c r="B319" t="s">
        <v>141</v>
      </c>
      <c r="C319" t="str">
        <f>VLOOKUP(B319,店舗!$A$2:$B$7,2,FALSE)</f>
        <v>青山</v>
      </c>
      <c r="D319" t="s">
        <v>153</v>
      </c>
      <c r="E319" t="s">
        <v>180</v>
      </c>
      <c r="F319" t="str">
        <f>VLOOKUP(E319,シリーズ!$A$2:$B$6,2,FALSE)</f>
        <v>スタイリシュレザー</v>
      </c>
      <c r="G319" t="s">
        <v>186</v>
      </c>
      <c r="H319" t="str">
        <f>VLOOKUP(G319,商品カテゴリー!$A$2:$B$6,2,FALSE)</f>
        <v>ショルダーバッグ</v>
      </c>
      <c r="I319" t="s">
        <v>197</v>
      </c>
      <c r="J319" t="str">
        <f>VLOOKUP(I319,カラー!$A$2:$B$11,2,FALSE)</f>
        <v>レッド</v>
      </c>
      <c r="K319" s="5">
        <v>16890</v>
      </c>
      <c r="L319" s="5">
        <v>30400</v>
      </c>
      <c r="M319">
        <v>3</v>
      </c>
      <c r="N319" s="5">
        <f t="shared" si="15"/>
        <v>91200</v>
      </c>
      <c r="O319" s="5">
        <f t="shared" si="16"/>
        <v>50670</v>
      </c>
      <c r="P319" s="5">
        <f t="shared" si="17"/>
        <v>40530</v>
      </c>
    </row>
    <row r="320" spans="1:16" x14ac:dyDescent="0.4">
      <c r="A320" s="4">
        <v>42932</v>
      </c>
      <c r="B320" t="s">
        <v>141</v>
      </c>
      <c r="C320" t="str">
        <f>VLOOKUP(B320,店舗!$A$2:$B$7,2,FALSE)</f>
        <v>青山</v>
      </c>
      <c r="D320" t="s">
        <v>203</v>
      </c>
      <c r="E320" t="s">
        <v>181</v>
      </c>
      <c r="F320" t="str">
        <f>VLOOKUP(E320,シリーズ!$A$2:$B$6,2,FALSE)</f>
        <v>デニムカジュアル</v>
      </c>
      <c r="G320" t="s">
        <v>187</v>
      </c>
      <c r="H320" t="str">
        <f>VLOOKUP(G320,商品カテゴリー!$A$2:$B$6,2,FALSE)</f>
        <v>ハンドバッグ</v>
      </c>
      <c r="I320" t="s">
        <v>205</v>
      </c>
      <c r="J320" t="str">
        <f>VLOOKUP(I320,カラー!$A$2:$B$11,2,FALSE)</f>
        <v>ブルー</v>
      </c>
      <c r="K320" s="5">
        <v>6600</v>
      </c>
      <c r="L320" s="5">
        <v>16800</v>
      </c>
      <c r="M320">
        <v>1</v>
      </c>
      <c r="N320" s="5">
        <f t="shared" si="15"/>
        <v>16800</v>
      </c>
      <c r="O320" s="5">
        <f t="shared" si="16"/>
        <v>6600</v>
      </c>
      <c r="P320" s="5">
        <f t="shared" si="17"/>
        <v>10200</v>
      </c>
    </row>
    <row r="321" spans="1:16" x14ac:dyDescent="0.4">
      <c r="A321" s="4">
        <v>42932</v>
      </c>
      <c r="B321" t="s">
        <v>149</v>
      </c>
      <c r="C321" t="str">
        <f>VLOOKUP(B321,店舗!$A$2:$B$7,2,FALSE)</f>
        <v>横浜</v>
      </c>
      <c r="D321" t="s">
        <v>142</v>
      </c>
      <c r="E321" t="s">
        <v>181</v>
      </c>
      <c r="F321" t="str">
        <f>VLOOKUP(E321,シリーズ!$A$2:$B$6,2,FALSE)</f>
        <v>デニムカジュアル</v>
      </c>
      <c r="G321" t="s">
        <v>186</v>
      </c>
      <c r="H321" t="str">
        <f>VLOOKUP(G321,商品カテゴリー!$A$2:$B$6,2,FALSE)</f>
        <v>ショルダーバッグ</v>
      </c>
      <c r="I321" t="s">
        <v>194</v>
      </c>
      <c r="J321" t="str">
        <f>VLOOKUP(I321,カラー!$A$2:$B$11,2,FALSE)</f>
        <v>ネイビー</v>
      </c>
      <c r="K321" s="5">
        <v>12050</v>
      </c>
      <c r="L321" s="5">
        <v>25000</v>
      </c>
      <c r="M321">
        <v>1</v>
      </c>
      <c r="N321" s="5">
        <f t="shared" si="15"/>
        <v>25000</v>
      </c>
      <c r="O321" s="5">
        <f t="shared" si="16"/>
        <v>12050</v>
      </c>
      <c r="P321" s="5">
        <f t="shared" si="17"/>
        <v>12950</v>
      </c>
    </row>
    <row r="322" spans="1:16" x14ac:dyDescent="0.4">
      <c r="A322" s="4">
        <v>42932</v>
      </c>
      <c r="B322" t="s">
        <v>137</v>
      </c>
      <c r="C322" t="str">
        <f>VLOOKUP(B322,店舗!$A$2:$B$7,2,FALSE)</f>
        <v>銀座</v>
      </c>
      <c r="D322" t="s">
        <v>172</v>
      </c>
      <c r="E322" t="s">
        <v>180</v>
      </c>
      <c r="F322" t="str">
        <f>VLOOKUP(E322,シリーズ!$A$2:$B$6,2,FALSE)</f>
        <v>スタイリシュレザー</v>
      </c>
      <c r="G322" t="s">
        <v>187</v>
      </c>
      <c r="H322" t="str">
        <f>VLOOKUP(G322,商品カテゴリー!$A$2:$B$6,2,FALSE)</f>
        <v>ハンドバッグ</v>
      </c>
      <c r="I322" t="s">
        <v>197</v>
      </c>
      <c r="J322" t="str">
        <f>VLOOKUP(I322,カラー!$A$2:$B$11,2,FALSE)</f>
        <v>レッド</v>
      </c>
      <c r="K322" s="5">
        <v>7500</v>
      </c>
      <c r="L322" s="5">
        <v>16800</v>
      </c>
      <c r="M322">
        <v>1</v>
      </c>
      <c r="N322" s="5">
        <f t="shared" si="15"/>
        <v>16800</v>
      </c>
      <c r="O322" s="5">
        <f t="shared" si="16"/>
        <v>7500</v>
      </c>
      <c r="P322" s="5">
        <f t="shared" si="17"/>
        <v>9300</v>
      </c>
    </row>
    <row r="323" spans="1:16" x14ac:dyDescent="0.4">
      <c r="A323" s="4">
        <v>42932</v>
      </c>
      <c r="B323" t="s">
        <v>137</v>
      </c>
      <c r="C323" t="str">
        <f>VLOOKUP(B323,店舗!$A$2:$B$7,2,FALSE)</f>
        <v>銀座</v>
      </c>
      <c r="D323" t="s">
        <v>147</v>
      </c>
      <c r="E323" t="s">
        <v>180</v>
      </c>
      <c r="F323" t="str">
        <f>VLOOKUP(E323,シリーズ!$A$2:$B$6,2,FALSE)</f>
        <v>スタイリシュレザー</v>
      </c>
      <c r="G323" t="s">
        <v>185</v>
      </c>
      <c r="H323" t="str">
        <f>VLOOKUP(G323,商品カテゴリー!$A$2:$B$6,2,FALSE)</f>
        <v>パース</v>
      </c>
      <c r="I323" t="s">
        <v>197</v>
      </c>
      <c r="J323" t="str">
        <f>VLOOKUP(I323,カラー!$A$2:$B$11,2,FALSE)</f>
        <v>レッド</v>
      </c>
      <c r="K323" s="5">
        <v>6500</v>
      </c>
      <c r="L323" s="5">
        <v>13500</v>
      </c>
      <c r="M323">
        <v>10</v>
      </c>
      <c r="N323" s="5">
        <f t="shared" si="15"/>
        <v>135000</v>
      </c>
      <c r="O323" s="5">
        <f t="shared" si="16"/>
        <v>65000</v>
      </c>
      <c r="P323" s="5">
        <f t="shared" si="17"/>
        <v>70000</v>
      </c>
    </row>
    <row r="324" spans="1:16" x14ac:dyDescent="0.4">
      <c r="A324" s="4">
        <v>42932</v>
      </c>
      <c r="B324" t="s">
        <v>144</v>
      </c>
      <c r="C324" t="str">
        <f>VLOOKUP(B324,店舗!$A$2:$B$7,2,FALSE)</f>
        <v>台場</v>
      </c>
      <c r="D324" t="s">
        <v>173</v>
      </c>
      <c r="E324" t="s">
        <v>180</v>
      </c>
      <c r="F324" t="str">
        <f>VLOOKUP(E324,シリーズ!$A$2:$B$6,2,FALSE)</f>
        <v>スタイリシュレザー</v>
      </c>
      <c r="G324" t="s">
        <v>186</v>
      </c>
      <c r="H324" t="str">
        <f>VLOOKUP(G324,商品カテゴリー!$A$2:$B$6,2,FALSE)</f>
        <v>ショルダーバッグ</v>
      </c>
      <c r="I324" t="s">
        <v>198</v>
      </c>
      <c r="J324" t="str">
        <f>VLOOKUP(I324,カラー!$A$2:$B$11,2,FALSE)</f>
        <v>ブラック</v>
      </c>
      <c r="K324" s="5">
        <v>11000</v>
      </c>
      <c r="L324" s="5">
        <v>30400</v>
      </c>
      <c r="M324">
        <v>2</v>
      </c>
      <c r="N324" s="5">
        <f t="shared" si="15"/>
        <v>60800</v>
      </c>
      <c r="O324" s="5">
        <f t="shared" si="16"/>
        <v>22000</v>
      </c>
      <c r="P324" s="5">
        <f t="shared" si="17"/>
        <v>38800</v>
      </c>
    </row>
    <row r="325" spans="1:16" x14ac:dyDescent="0.4">
      <c r="A325" s="4">
        <v>42932</v>
      </c>
      <c r="B325" t="s">
        <v>141</v>
      </c>
      <c r="C325" t="str">
        <f>VLOOKUP(B325,店舗!$A$2:$B$7,2,FALSE)</f>
        <v>青山</v>
      </c>
      <c r="D325" t="s">
        <v>153</v>
      </c>
      <c r="E325" t="s">
        <v>180</v>
      </c>
      <c r="F325" t="str">
        <f>VLOOKUP(E325,シリーズ!$A$2:$B$6,2,FALSE)</f>
        <v>スタイリシュレザー</v>
      </c>
      <c r="G325" t="s">
        <v>186</v>
      </c>
      <c r="H325" t="str">
        <f>VLOOKUP(G325,商品カテゴリー!$A$2:$B$6,2,FALSE)</f>
        <v>ショルダーバッグ</v>
      </c>
      <c r="I325" t="s">
        <v>197</v>
      </c>
      <c r="J325" t="str">
        <f>VLOOKUP(I325,カラー!$A$2:$B$11,2,FALSE)</f>
        <v>レッド</v>
      </c>
      <c r="K325" s="5">
        <v>16890</v>
      </c>
      <c r="L325" s="5">
        <v>30400</v>
      </c>
      <c r="M325">
        <v>3</v>
      </c>
      <c r="N325" s="5">
        <f t="shared" si="15"/>
        <v>91200</v>
      </c>
      <c r="O325" s="5">
        <f t="shared" si="16"/>
        <v>50670</v>
      </c>
      <c r="P325" s="5">
        <f t="shared" si="17"/>
        <v>40530</v>
      </c>
    </row>
    <row r="326" spans="1:16" x14ac:dyDescent="0.4">
      <c r="A326" s="4">
        <v>42932</v>
      </c>
      <c r="B326" t="s">
        <v>141</v>
      </c>
      <c r="C326" t="str">
        <f>VLOOKUP(B326,店舗!$A$2:$B$7,2,FALSE)</f>
        <v>青山</v>
      </c>
      <c r="D326" t="s">
        <v>174</v>
      </c>
      <c r="E326" t="s">
        <v>180</v>
      </c>
      <c r="F326" t="str">
        <f>VLOOKUP(E326,シリーズ!$A$2:$B$6,2,FALSE)</f>
        <v>スタイリシュレザー</v>
      </c>
      <c r="G326" t="s">
        <v>188</v>
      </c>
      <c r="H326" t="str">
        <f>VLOOKUP(G326,商品カテゴリー!$A$2:$B$6,2,FALSE)</f>
        <v>トラベルボストンバッグ</v>
      </c>
      <c r="I326" t="s">
        <v>197</v>
      </c>
      <c r="J326" t="str">
        <f>VLOOKUP(I326,カラー!$A$2:$B$11,2,FALSE)</f>
        <v>レッド</v>
      </c>
      <c r="K326" s="5">
        <v>20000</v>
      </c>
      <c r="L326" s="5">
        <v>43200</v>
      </c>
      <c r="M326">
        <v>2</v>
      </c>
      <c r="N326" s="5">
        <f t="shared" si="15"/>
        <v>86400</v>
      </c>
      <c r="O326" s="5">
        <f t="shared" si="16"/>
        <v>40000</v>
      </c>
      <c r="P326" s="5">
        <f t="shared" si="17"/>
        <v>46400</v>
      </c>
    </row>
    <row r="327" spans="1:16" x14ac:dyDescent="0.4">
      <c r="A327" s="4">
        <v>42933</v>
      </c>
      <c r="B327" t="s">
        <v>141</v>
      </c>
      <c r="C327" t="str">
        <f>VLOOKUP(B327,店舗!$A$2:$B$7,2,FALSE)</f>
        <v>青山</v>
      </c>
      <c r="D327" t="s">
        <v>156</v>
      </c>
      <c r="E327" t="s">
        <v>181</v>
      </c>
      <c r="F327" t="str">
        <f>VLOOKUP(E327,シリーズ!$A$2:$B$6,2,FALSE)</f>
        <v>デニムカジュアル</v>
      </c>
      <c r="G327" t="s">
        <v>187</v>
      </c>
      <c r="H327" t="str">
        <f>VLOOKUP(G327,商品カテゴリー!$A$2:$B$6,2,FALSE)</f>
        <v>ハンドバッグ</v>
      </c>
      <c r="I327" t="s">
        <v>199</v>
      </c>
      <c r="J327" t="str">
        <f>VLOOKUP(I327,カラー!$A$2:$B$11,2,FALSE)</f>
        <v>ブルー</v>
      </c>
      <c r="K327" s="5">
        <v>6600</v>
      </c>
      <c r="L327" s="5">
        <v>16800</v>
      </c>
      <c r="M327">
        <v>2</v>
      </c>
      <c r="N327" s="5">
        <f t="shared" si="15"/>
        <v>33600</v>
      </c>
      <c r="O327" s="5">
        <f t="shared" si="16"/>
        <v>13200</v>
      </c>
      <c r="P327" s="5">
        <f t="shared" si="17"/>
        <v>20400</v>
      </c>
    </row>
    <row r="328" spans="1:16" x14ac:dyDescent="0.4">
      <c r="A328" s="4">
        <v>42933</v>
      </c>
      <c r="B328" t="s">
        <v>139</v>
      </c>
      <c r="C328" t="str">
        <f>VLOOKUP(B328,店舗!$A$2:$B$7,2,FALSE)</f>
        <v>六本木</v>
      </c>
      <c r="D328" t="s">
        <v>157</v>
      </c>
      <c r="E328" t="s">
        <v>181</v>
      </c>
      <c r="F328" t="str">
        <f>VLOOKUP(E328,シリーズ!$A$2:$B$6,2,FALSE)</f>
        <v>デニムカジュアル</v>
      </c>
      <c r="G328" t="s">
        <v>186</v>
      </c>
      <c r="H328" t="str">
        <f>VLOOKUP(G328,商品カテゴリー!$A$2:$B$6,2,FALSE)</f>
        <v>ショルダーバッグ</v>
      </c>
      <c r="I328" t="s">
        <v>199</v>
      </c>
      <c r="J328" t="str">
        <f>VLOOKUP(I328,カラー!$A$2:$B$11,2,FALSE)</f>
        <v>ブルー</v>
      </c>
      <c r="K328" s="5">
        <v>12150</v>
      </c>
      <c r="L328" s="5">
        <v>25000</v>
      </c>
      <c r="M328">
        <v>3</v>
      </c>
      <c r="N328" s="5">
        <f t="shared" si="15"/>
        <v>75000</v>
      </c>
      <c r="O328" s="5">
        <f t="shared" si="16"/>
        <v>36450</v>
      </c>
      <c r="P328" s="5">
        <f t="shared" si="17"/>
        <v>38550</v>
      </c>
    </row>
    <row r="329" spans="1:16" x14ac:dyDescent="0.4">
      <c r="A329" s="4">
        <v>42933</v>
      </c>
      <c r="B329" t="s">
        <v>150</v>
      </c>
      <c r="C329" t="str">
        <f>VLOOKUP(B329,店舗!$A$2:$B$7,2,FALSE)</f>
        <v>鎌倉</v>
      </c>
      <c r="D329" t="s">
        <v>160</v>
      </c>
      <c r="E329" t="s">
        <v>183</v>
      </c>
      <c r="F329" t="str">
        <f>VLOOKUP(E329,シリーズ!$A$2:$B$6,2,FALSE)</f>
        <v>スタイリシュレザークール</v>
      </c>
      <c r="G329" t="s">
        <v>187</v>
      </c>
      <c r="H329" t="str">
        <f>VLOOKUP(G329,商品カテゴリー!$A$2:$B$6,2,FALSE)</f>
        <v>ハンドバッグ</v>
      </c>
      <c r="I329" t="s">
        <v>201</v>
      </c>
      <c r="J329" t="str">
        <f>VLOOKUP(I329,カラー!$A$2:$B$11,2,FALSE)</f>
        <v>シルバー</v>
      </c>
      <c r="K329" s="5">
        <v>9800</v>
      </c>
      <c r="L329" s="5">
        <v>16800</v>
      </c>
      <c r="M329">
        <v>3</v>
      </c>
      <c r="N329" s="5">
        <f t="shared" si="15"/>
        <v>50400</v>
      </c>
      <c r="O329" s="5">
        <f t="shared" si="16"/>
        <v>29400</v>
      </c>
      <c r="P329" s="5">
        <f t="shared" si="17"/>
        <v>21000</v>
      </c>
    </row>
    <row r="330" spans="1:16" x14ac:dyDescent="0.4">
      <c r="A330" s="4">
        <v>42934</v>
      </c>
      <c r="B330" t="s">
        <v>144</v>
      </c>
      <c r="C330" t="str">
        <f>VLOOKUP(B330,店舗!$A$2:$B$7,2,FALSE)</f>
        <v>台場</v>
      </c>
      <c r="D330" t="s">
        <v>153</v>
      </c>
      <c r="E330" t="s">
        <v>180</v>
      </c>
      <c r="F330" t="str">
        <f>VLOOKUP(E330,シリーズ!$A$2:$B$6,2,FALSE)</f>
        <v>スタイリシュレザー</v>
      </c>
      <c r="G330" t="s">
        <v>186</v>
      </c>
      <c r="H330" t="str">
        <f>VLOOKUP(G330,商品カテゴリー!$A$2:$B$6,2,FALSE)</f>
        <v>ショルダーバッグ</v>
      </c>
      <c r="I330" t="s">
        <v>197</v>
      </c>
      <c r="J330" t="str">
        <f>VLOOKUP(I330,カラー!$A$2:$B$11,2,FALSE)</f>
        <v>レッド</v>
      </c>
      <c r="K330" s="5">
        <v>17200</v>
      </c>
      <c r="L330" s="5">
        <v>30400</v>
      </c>
      <c r="M330">
        <v>3</v>
      </c>
      <c r="N330" s="5">
        <f t="shared" si="15"/>
        <v>91200</v>
      </c>
      <c r="O330" s="5">
        <f t="shared" si="16"/>
        <v>51600</v>
      </c>
      <c r="P330" s="5">
        <f t="shared" si="17"/>
        <v>39600</v>
      </c>
    </row>
    <row r="331" spans="1:16" x14ac:dyDescent="0.4">
      <c r="A331" s="4">
        <v>42934</v>
      </c>
      <c r="B331" t="s">
        <v>139</v>
      </c>
      <c r="C331" t="str">
        <f>VLOOKUP(B331,店舗!$A$2:$B$7,2,FALSE)</f>
        <v>六本木</v>
      </c>
      <c r="D331" t="s">
        <v>161</v>
      </c>
      <c r="E331" t="s">
        <v>183</v>
      </c>
      <c r="F331" t="str">
        <f>VLOOKUP(E331,シリーズ!$A$2:$B$6,2,FALSE)</f>
        <v>スタイリシュレザークール</v>
      </c>
      <c r="G331" t="s">
        <v>185</v>
      </c>
      <c r="H331" t="str">
        <f>VLOOKUP(G331,商品カテゴリー!$A$2:$B$6,2,FALSE)</f>
        <v>パース</v>
      </c>
      <c r="I331" t="s">
        <v>201</v>
      </c>
      <c r="J331" t="str">
        <f>VLOOKUP(I331,カラー!$A$2:$B$11,2,FALSE)</f>
        <v>シルバー</v>
      </c>
      <c r="K331" s="5">
        <v>9200</v>
      </c>
      <c r="L331" s="5">
        <v>15500</v>
      </c>
      <c r="M331">
        <v>1</v>
      </c>
      <c r="N331" s="5">
        <f t="shared" si="15"/>
        <v>15500</v>
      </c>
      <c r="O331" s="5">
        <f t="shared" si="16"/>
        <v>9200</v>
      </c>
      <c r="P331" s="5">
        <f t="shared" si="17"/>
        <v>6300</v>
      </c>
    </row>
    <row r="332" spans="1:16" x14ac:dyDescent="0.4">
      <c r="A332" s="4">
        <v>42934</v>
      </c>
      <c r="B332" t="s">
        <v>149</v>
      </c>
      <c r="C332" t="str">
        <f>VLOOKUP(B332,店舗!$A$2:$B$7,2,FALSE)</f>
        <v>横浜</v>
      </c>
      <c r="D332" t="s">
        <v>162</v>
      </c>
      <c r="E332" t="s">
        <v>183</v>
      </c>
      <c r="F332" t="str">
        <f>VLOOKUP(E332,シリーズ!$A$2:$B$6,2,FALSE)</f>
        <v>スタイリシュレザークール</v>
      </c>
      <c r="G332" t="s">
        <v>186</v>
      </c>
      <c r="H332" t="str">
        <f>VLOOKUP(G332,商品カテゴリー!$A$2:$B$6,2,FALSE)</f>
        <v>ショルダーバッグ</v>
      </c>
      <c r="I332" t="s">
        <v>201</v>
      </c>
      <c r="J332" t="str">
        <f>VLOOKUP(I332,カラー!$A$2:$B$11,2,FALSE)</f>
        <v>シルバー</v>
      </c>
      <c r="K332" s="5">
        <v>12500</v>
      </c>
      <c r="L332" s="5">
        <v>25500</v>
      </c>
      <c r="M332">
        <v>2</v>
      </c>
      <c r="N332" s="5">
        <f t="shared" si="15"/>
        <v>51000</v>
      </c>
      <c r="O332" s="5">
        <f t="shared" si="16"/>
        <v>25000</v>
      </c>
      <c r="P332" s="5">
        <f t="shared" si="17"/>
        <v>26000</v>
      </c>
    </row>
    <row r="333" spans="1:16" x14ac:dyDescent="0.4">
      <c r="A333" s="4">
        <v>42934</v>
      </c>
      <c r="B333" t="s">
        <v>149</v>
      </c>
      <c r="C333" t="str">
        <f>VLOOKUP(B333,店舗!$A$2:$B$7,2,FALSE)</f>
        <v>横浜</v>
      </c>
      <c r="D333" t="s">
        <v>206</v>
      </c>
      <c r="E333" t="s">
        <v>183</v>
      </c>
      <c r="F333" t="str">
        <f>VLOOKUP(E333,シリーズ!$A$2:$B$6,2,FALSE)</f>
        <v>スタイリシュレザークール</v>
      </c>
      <c r="G333" t="s">
        <v>188</v>
      </c>
      <c r="H333" t="str">
        <f>VLOOKUP(G333,商品カテゴリー!$A$2:$B$6,2,FALSE)</f>
        <v>トラベルボストンバッグ</v>
      </c>
      <c r="I333" t="s">
        <v>209</v>
      </c>
      <c r="J333" t="str">
        <f>VLOOKUP(I333,カラー!$A$2:$B$11,2,FALSE)</f>
        <v>シルバー</v>
      </c>
      <c r="K333" s="5">
        <v>20000</v>
      </c>
      <c r="L333" s="5">
        <v>43200</v>
      </c>
      <c r="M333">
        <v>1</v>
      </c>
      <c r="N333" s="5">
        <f t="shared" si="15"/>
        <v>43200</v>
      </c>
      <c r="O333" s="5">
        <f t="shared" si="16"/>
        <v>20000</v>
      </c>
      <c r="P333" s="5">
        <f t="shared" si="17"/>
        <v>23200</v>
      </c>
    </row>
    <row r="334" spans="1:16" x14ac:dyDescent="0.4">
      <c r="A334" s="4">
        <v>42937</v>
      </c>
      <c r="B334" t="s">
        <v>137</v>
      </c>
      <c r="C334" t="str">
        <f>VLOOKUP(B334,店舗!$A$2:$B$7,2,FALSE)</f>
        <v>銀座</v>
      </c>
      <c r="D334" t="s">
        <v>165</v>
      </c>
      <c r="E334" t="s">
        <v>184</v>
      </c>
      <c r="F334" t="str">
        <f>VLOOKUP(E334,シリーズ!$A$2:$B$6,2,FALSE)</f>
        <v>プリティフラワー</v>
      </c>
      <c r="G334" t="s">
        <v>186</v>
      </c>
      <c r="H334" t="str">
        <f>VLOOKUP(G334,商品カテゴリー!$A$2:$B$6,2,FALSE)</f>
        <v>ショルダーバッグ</v>
      </c>
      <c r="I334" t="s">
        <v>202</v>
      </c>
      <c r="J334" t="str">
        <f>VLOOKUP(I334,カラー!$A$2:$B$11,2,FALSE)</f>
        <v>フラワー</v>
      </c>
      <c r="K334" s="5">
        <v>7500</v>
      </c>
      <c r="L334" s="5">
        <v>17500</v>
      </c>
      <c r="M334">
        <v>1</v>
      </c>
      <c r="N334" s="5">
        <f t="shared" si="15"/>
        <v>17500</v>
      </c>
      <c r="O334" s="5">
        <f t="shared" si="16"/>
        <v>7500</v>
      </c>
      <c r="P334" s="5">
        <f t="shared" si="17"/>
        <v>10000</v>
      </c>
    </row>
    <row r="335" spans="1:16" x14ac:dyDescent="0.4">
      <c r="A335" s="4">
        <v>42937</v>
      </c>
      <c r="B335" t="s">
        <v>137</v>
      </c>
      <c r="C335" t="str">
        <f>VLOOKUP(B335,店舗!$A$2:$B$7,2,FALSE)</f>
        <v>銀座</v>
      </c>
      <c r="D335" t="s">
        <v>143</v>
      </c>
      <c r="E335" t="s">
        <v>180</v>
      </c>
      <c r="F335" t="str">
        <f>VLOOKUP(E335,シリーズ!$A$2:$B$6,2,FALSE)</f>
        <v>スタイリシュレザー</v>
      </c>
      <c r="G335" t="s">
        <v>187</v>
      </c>
      <c r="H335" t="str">
        <f>VLOOKUP(G335,商品カテゴリー!$A$2:$B$6,2,FALSE)</f>
        <v>ハンドバッグ</v>
      </c>
      <c r="I335" t="s">
        <v>195</v>
      </c>
      <c r="J335" t="str">
        <f>VLOOKUP(I335,カラー!$A$2:$B$11,2,FALSE)</f>
        <v>ベージュ</v>
      </c>
      <c r="K335" s="5">
        <v>7820</v>
      </c>
      <c r="L335" s="5">
        <v>16800</v>
      </c>
      <c r="M335">
        <v>3</v>
      </c>
      <c r="N335" s="5">
        <f t="shared" si="15"/>
        <v>50400</v>
      </c>
      <c r="O335" s="5">
        <f t="shared" si="16"/>
        <v>23460</v>
      </c>
      <c r="P335" s="5">
        <f t="shared" si="17"/>
        <v>26940</v>
      </c>
    </row>
    <row r="336" spans="1:16" x14ac:dyDescent="0.4">
      <c r="A336" s="4">
        <v>42937</v>
      </c>
      <c r="B336" t="s">
        <v>141</v>
      </c>
      <c r="C336" t="str">
        <f>VLOOKUP(B336,店舗!$A$2:$B$7,2,FALSE)</f>
        <v>青山</v>
      </c>
      <c r="D336" t="s">
        <v>166</v>
      </c>
      <c r="E336" t="s">
        <v>180</v>
      </c>
      <c r="F336" t="str">
        <f>VLOOKUP(E336,シリーズ!$A$2:$B$6,2,FALSE)</f>
        <v>スタイリシュレザー</v>
      </c>
      <c r="G336" t="s">
        <v>187</v>
      </c>
      <c r="H336" t="str">
        <f>VLOOKUP(G336,商品カテゴリー!$A$2:$B$6,2,FALSE)</f>
        <v>ハンドバッグ</v>
      </c>
      <c r="I336" t="s">
        <v>193</v>
      </c>
      <c r="J336" t="str">
        <f>VLOOKUP(I336,カラー!$A$2:$B$11,2,FALSE)</f>
        <v>ホワイト</v>
      </c>
      <c r="K336" s="5">
        <v>7820</v>
      </c>
      <c r="L336" s="5">
        <v>16800</v>
      </c>
      <c r="M336">
        <v>1</v>
      </c>
      <c r="N336" s="5">
        <f t="shared" si="15"/>
        <v>16800</v>
      </c>
      <c r="O336" s="5">
        <f t="shared" si="16"/>
        <v>7820</v>
      </c>
      <c r="P336" s="5">
        <f t="shared" si="17"/>
        <v>8980</v>
      </c>
    </row>
    <row r="337" spans="1:16" x14ac:dyDescent="0.4">
      <c r="A337" s="4">
        <v>42937</v>
      </c>
      <c r="B337" t="s">
        <v>144</v>
      </c>
      <c r="C337" t="str">
        <f>VLOOKUP(B337,店舗!$A$2:$B$7,2,FALSE)</f>
        <v>台場</v>
      </c>
      <c r="D337" t="s">
        <v>138</v>
      </c>
      <c r="E337" t="s">
        <v>180</v>
      </c>
      <c r="F337" t="str">
        <f>VLOOKUP(E337,シリーズ!$A$2:$B$6,2,FALSE)</f>
        <v>スタイリシュレザー</v>
      </c>
      <c r="G337" t="s">
        <v>185</v>
      </c>
      <c r="H337" t="str">
        <f>VLOOKUP(G337,商品カテゴリー!$A$2:$B$6,2,FALSE)</f>
        <v>パース</v>
      </c>
      <c r="I337" t="s">
        <v>193</v>
      </c>
      <c r="J337" t="str">
        <f>VLOOKUP(I337,カラー!$A$2:$B$11,2,FALSE)</f>
        <v>ホワイト</v>
      </c>
      <c r="K337" s="5">
        <v>6400</v>
      </c>
      <c r="L337" s="5">
        <v>13500</v>
      </c>
      <c r="M337">
        <v>2</v>
      </c>
      <c r="N337" s="5">
        <f t="shared" si="15"/>
        <v>27000</v>
      </c>
      <c r="O337" s="5">
        <f t="shared" si="16"/>
        <v>12800</v>
      </c>
      <c r="P337" s="5">
        <f t="shared" si="17"/>
        <v>14200</v>
      </c>
    </row>
    <row r="338" spans="1:16" x14ac:dyDescent="0.4">
      <c r="A338" s="4">
        <v>42937</v>
      </c>
      <c r="B338" t="s">
        <v>144</v>
      </c>
      <c r="C338" t="str">
        <f>VLOOKUP(B338,店舗!$A$2:$B$7,2,FALSE)</f>
        <v>台場</v>
      </c>
      <c r="D338" t="s">
        <v>140</v>
      </c>
      <c r="E338" t="s">
        <v>180</v>
      </c>
      <c r="F338" t="str">
        <f>VLOOKUP(E338,シリーズ!$A$2:$B$6,2,FALSE)</f>
        <v>スタイリシュレザー</v>
      </c>
      <c r="G338" t="s">
        <v>186</v>
      </c>
      <c r="H338" t="str">
        <f>VLOOKUP(G338,商品カテゴリー!$A$2:$B$6,2,FALSE)</f>
        <v>ショルダーバッグ</v>
      </c>
      <c r="I338" t="s">
        <v>193</v>
      </c>
      <c r="J338" t="str">
        <f>VLOOKUP(I338,カラー!$A$2:$B$11,2,FALSE)</f>
        <v>ホワイト</v>
      </c>
      <c r="K338" s="5">
        <v>17340</v>
      </c>
      <c r="L338" s="5">
        <v>30400</v>
      </c>
      <c r="M338">
        <v>2</v>
      </c>
      <c r="N338" s="5">
        <f t="shared" si="15"/>
        <v>60800</v>
      </c>
      <c r="O338" s="5">
        <f t="shared" si="16"/>
        <v>34680</v>
      </c>
      <c r="P338" s="5">
        <f t="shared" si="17"/>
        <v>26120</v>
      </c>
    </row>
    <row r="339" spans="1:16" x14ac:dyDescent="0.4">
      <c r="A339" s="4">
        <v>42938</v>
      </c>
      <c r="B339" t="s">
        <v>137</v>
      </c>
      <c r="C339" t="str">
        <f>VLOOKUP(B339,店舗!$A$2:$B$7,2,FALSE)</f>
        <v>銀座</v>
      </c>
      <c r="D339" t="s">
        <v>145</v>
      </c>
      <c r="E339" t="s">
        <v>180</v>
      </c>
      <c r="F339" t="str">
        <f>VLOOKUP(E339,シリーズ!$A$2:$B$6,2,FALSE)</f>
        <v>スタイリシュレザー</v>
      </c>
      <c r="G339" t="s">
        <v>187</v>
      </c>
      <c r="H339" t="str">
        <f>VLOOKUP(G339,商品カテゴリー!$A$2:$B$6,2,FALSE)</f>
        <v>ハンドバッグ</v>
      </c>
      <c r="I339" t="s">
        <v>196</v>
      </c>
      <c r="J339" t="str">
        <f>VLOOKUP(I339,カラー!$A$2:$B$11,2,FALSE)</f>
        <v>ブラウン</v>
      </c>
      <c r="K339" s="5">
        <v>7500</v>
      </c>
      <c r="L339" s="5">
        <v>16800</v>
      </c>
      <c r="M339">
        <v>2</v>
      </c>
      <c r="N339" s="5">
        <f t="shared" si="15"/>
        <v>33600</v>
      </c>
      <c r="O339" s="5">
        <f t="shared" si="16"/>
        <v>15000</v>
      </c>
      <c r="P339" s="5">
        <f t="shared" si="17"/>
        <v>18600</v>
      </c>
    </row>
    <row r="340" spans="1:16" x14ac:dyDescent="0.4">
      <c r="A340" s="4">
        <v>42938</v>
      </c>
      <c r="B340" t="s">
        <v>141</v>
      </c>
      <c r="C340" t="str">
        <f>VLOOKUP(B340,店舗!$A$2:$B$7,2,FALSE)</f>
        <v>青山</v>
      </c>
      <c r="D340" t="s">
        <v>146</v>
      </c>
      <c r="E340" t="s">
        <v>180</v>
      </c>
      <c r="F340" t="str">
        <f>VLOOKUP(E340,シリーズ!$A$2:$B$6,2,FALSE)</f>
        <v>スタイリシュレザー</v>
      </c>
      <c r="G340" t="s">
        <v>185</v>
      </c>
      <c r="H340" t="str">
        <f>VLOOKUP(G340,商品カテゴリー!$A$2:$B$6,2,FALSE)</f>
        <v>パース</v>
      </c>
      <c r="I340" t="s">
        <v>195</v>
      </c>
      <c r="J340" t="str">
        <f>VLOOKUP(I340,カラー!$A$2:$B$11,2,FALSE)</f>
        <v>ベージュ</v>
      </c>
      <c r="K340" s="5">
        <v>6800</v>
      </c>
      <c r="L340" s="5">
        <v>13500</v>
      </c>
      <c r="M340">
        <v>3</v>
      </c>
      <c r="N340" s="5">
        <f t="shared" si="15"/>
        <v>40500</v>
      </c>
      <c r="O340" s="5">
        <f t="shared" si="16"/>
        <v>20400</v>
      </c>
      <c r="P340" s="5">
        <f t="shared" si="17"/>
        <v>20100</v>
      </c>
    </row>
    <row r="341" spans="1:16" x14ac:dyDescent="0.4">
      <c r="A341" s="4">
        <v>42940</v>
      </c>
      <c r="B341" t="s">
        <v>137</v>
      </c>
      <c r="C341" t="str">
        <f>VLOOKUP(B341,店舗!$A$2:$B$7,2,FALSE)</f>
        <v>銀座</v>
      </c>
      <c r="D341" t="s">
        <v>170</v>
      </c>
      <c r="E341" t="s">
        <v>180</v>
      </c>
      <c r="F341" t="str">
        <f>VLOOKUP(E341,シリーズ!$A$2:$B$6,2,FALSE)</f>
        <v>スタイリシュレザー</v>
      </c>
      <c r="G341" t="s">
        <v>186</v>
      </c>
      <c r="H341" t="str">
        <f>VLOOKUP(G341,商品カテゴリー!$A$2:$B$6,2,FALSE)</f>
        <v>ショルダーバッグ</v>
      </c>
      <c r="I341" t="s">
        <v>196</v>
      </c>
      <c r="J341" t="str">
        <f>VLOOKUP(I341,カラー!$A$2:$B$11,2,FALSE)</f>
        <v>ブラウン</v>
      </c>
      <c r="K341" s="5">
        <v>17340</v>
      </c>
      <c r="L341" s="5">
        <v>30400</v>
      </c>
      <c r="M341">
        <v>1</v>
      </c>
      <c r="N341" s="5">
        <f t="shared" si="15"/>
        <v>30400</v>
      </c>
      <c r="O341" s="5">
        <f t="shared" si="16"/>
        <v>17340</v>
      </c>
      <c r="P341" s="5">
        <f t="shared" si="17"/>
        <v>13060</v>
      </c>
    </row>
    <row r="342" spans="1:16" x14ac:dyDescent="0.4">
      <c r="A342" s="4">
        <v>42940</v>
      </c>
      <c r="B342" t="s">
        <v>149</v>
      </c>
      <c r="C342" t="str">
        <f>VLOOKUP(B342,店舗!$A$2:$B$7,2,FALSE)</f>
        <v>横浜</v>
      </c>
      <c r="D342" t="s">
        <v>175</v>
      </c>
      <c r="E342" t="s">
        <v>180</v>
      </c>
      <c r="F342" t="str">
        <f>VLOOKUP(E342,シリーズ!$A$2:$B$6,2,FALSE)</f>
        <v>スタイリシュレザー</v>
      </c>
      <c r="G342" t="s">
        <v>188</v>
      </c>
      <c r="H342" t="str">
        <f>VLOOKUP(G342,商品カテゴリー!$A$2:$B$6,2,FALSE)</f>
        <v>トラベルボストンバッグ</v>
      </c>
      <c r="I342" t="s">
        <v>196</v>
      </c>
      <c r="J342" t="str">
        <f>VLOOKUP(I342,カラー!$A$2:$B$11,2,FALSE)</f>
        <v>ブラウン</v>
      </c>
      <c r="K342" s="5">
        <v>18500</v>
      </c>
      <c r="L342" s="5">
        <v>43200</v>
      </c>
      <c r="M342">
        <v>1</v>
      </c>
      <c r="N342" s="5">
        <f t="shared" si="15"/>
        <v>43200</v>
      </c>
      <c r="O342" s="5">
        <f t="shared" si="16"/>
        <v>18500</v>
      </c>
      <c r="P342" s="5">
        <f t="shared" si="17"/>
        <v>24700</v>
      </c>
    </row>
    <row r="343" spans="1:16" x14ac:dyDescent="0.4">
      <c r="A343" s="4">
        <v>42941</v>
      </c>
      <c r="B343" t="s">
        <v>141</v>
      </c>
      <c r="C343" t="str">
        <f>VLOOKUP(B343,店舗!$A$2:$B$7,2,FALSE)</f>
        <v>青山</v>
      </c>
      <c r="D343" t="s">
        <v>151</v>
      </c>
      <c r="E343" t="s">
        <v>180</v>
      </c>
      <c r="F343" t="str">
        <f>VLOOKUP(E343,シリーズ!$A$2:$B$6,2,FALSE)</f>
        <v>スタイリシュレザー</v>
      </c>
      <c r="G343" t="s">
        <v>187</v>
      </c>
      <c r="H343" t="str">
        <f>VLOOKUP(G343,商品カテゴリー!$A$2:$B$6,2,FALSE)</f>
        <v>ハンドバッグ</v>
      </c>
      <c r="I343" t="s">
        <v>198</v>
      </c>
      <c r="J343" t="str">
        <f>VLOOKUP(I343,カラー!$A$2:$B$11,2,FALSE)</f>
        <v>ブラック</v>
      </c>
      <c r="K343" s="5">
        <v>7630</v>
      </c>
      <c r="L343" s="5">
        <v>16800</v>
      </c>
      <c r="M343">
        <v>1</v>
      </c>
      <c r="N343" s="5">
        <f t="shared" si="15"/>
        <v>16800</v>
      </c>
      <c r="O343" s="5">
        <f t="shared" si="16"/>
        <v>7630</v>
      </c>
      <c r="P343" s="5">
        <f t="shared" si="17"/>
        <v>9170</v>
      </c>
    </row>
    <row r="344" spans="1:16" x14ac:dyDescent="0.4">
      <c r="A344" s="4">
        <v>42941</v>
      </c>
      <c r="B344" t="s">
        <v>137</v>
      </c>
      <c r="C344" t="str">
        <f>VLOOKUP(B344,店舗!$A$2:$B$7,2,FALSE)</f>
        <v>銀座</v>
      </c>
      <c r="D344" t="s">
        <v>151</v>
      </c>
      <c r="E344" t="s">
        <v>180</v>
      </c>
      <c r="F344" t="str">
        <f>VLOOKUP(E344,シリーズ!$A$2:$B$6,2,FALSE)</f>
        <v>スタイリシュレザー</v>
      </c>
      <c r="G344" t="s">
        <v>187</v>
      </c>
      <c r="H344" t="str">
        <f>VLOOKUP(G344,商品カテゴリー!$A$2:$B$6,2,FALSE)</f>
        <v>ハンドバッグ</v>
      </c>
      <c r="I344" t="s">
        <v>198</v>
      </c>
      <c r="J344" t="str">
        <f>VLOOKUP(I344,カラー!$A$2:$B$11,2,FALSE)</f>
        <v>ブラック</v>
      </c>
      <c r="K344" s="5">
        <v>7500</v>
      </c>
      <c r="L344" s="5">
        <v>16800</v>
      </c>
      <c r="M344">
        <v>1</v>
      </c>
      <c r="N344" s="5">
        <f t="shared" si="15"/>
        <v>16800</v>
      </c>
      <c r="O344" s="5">
        <f t="shared" si="16"/>
        <v>7500</v>
      </c>
      <c r="P344" s="5">
        <f t="shared" si="17"/>
        <v>9300</v>
      </c>
    </row>
    <row r="345" spans="1:16" x14ac:dyDescent="0.4">
      <c r="A345" s="4">
        <v>42941</v>
      </c>
      <c r="B345" t="s">
        <v>141</v>
      </c>
      <c r="C345" t="str">
        <f>VLOOKUP(B345,店舗!$A$2:$B$7,2,FALSE)</f>
        <v>青山</v>
      </c>
      <c r="D345" t="s">
        <v>152</v>
      </c>
      <c r="E345" t="s">
        <v>180</v>
      </c>
      <c r="F345" t="str">
        <f>VLOOKUP(E345,シリーズ!$A$2:$B$6,2,FALSE)</f>
        <v>スタイリシュレザー</v>
      </c>
      <c r="G345" t="s">
        <v>185</v>
      </c>
      <c r="H345" t="str">
        <f>VLOOKUP(G345,商品カテゴリー!$A$2:$B$6,2,FALSE)</f>
        <v>パース</v>
      </c>
      <c r="I345" t="s">
        <v>198</v>
      </c>
      <c r="J345" t="str">
        <f>VLOOKUP(I345,カラー!$A$2:$B$11,2,FALSE)</f>
        <v>ブラック</v>
      </c>
      <c r="K345" s="5">
        <v>5670</v>
      </c>
      <c r="L345" s="5">
        <v>13500</v>
      </c>
      <c r="M345">
        <v>3</v>
      </c>
      <c r="N345" s="5">
        <f t="shared" si="15"/>
        <v>40500</v>
      </c>
      <c r="O345" s="5">
        <f t="shared" si="16"/>
        <v>17010</v>
      </c>
      <c r="P345" s="5">
        <f t="shared" si="17"/>
        <v>23490</v>
      </c>
    </row>
    <row r="346" spans="1:16" x14ac:dyDescent="0.4">
      <c r="A346" s="4">
        <v>42941</v>
      </c>
      <c r="B346" t="s">
        <v>141</v>
      </c>
      <c r="C346" t="str">
        <f>VLOOKUP(B346,店舗!$A$2:$B$7,2,FALSE)</f>
        <v>青山</v>
      </c>
      <c r="D346" t="s">
        <v>151</v>
      </c>
      <c r="E346" t="s">
        <v>180</v>
      </c>
      <c r="F346" t="str">
        <f>VLOOKUP(E346,シリーズ!$A$2:$B$6,2,FALSE)</f>
        <v>スタイリシュレザー</v>
      </c>
      <c r="G346" t="s">
        <v>187</v>
      </c>
      <c r="H346" t="str">
        <f>VLOOKUP(G346,商品カテゴリー!$A$2:$B$6,2,FALSE)</f>
        <v>ハンドバッグ</v>
      </c>
      <c r="I346" t="s">
        <v>198</v>
      </c>
      <c r="J346" t="str">
        <f>VLOOKUP(I346,カラー!$A$2:$B$11,2,FALSE)</f>
        <v>ブラック</v>
      </c>
      <c r="K346" s="5">
        <v>7630</v>
      </c>
      <c r="L346" s="5">
        <v>16800</v>
      </c>
      <c r="M346">
        <v>1</v>
      </c>
      <c r="N346" s="5">
        <f t="shared" si="15"/>
        <v>16800</v>
      </c>
      <c r="O346" s="5">
        <f t="shared" si="16"/>
        <v>7630</v>
      </c>
      <c r="P346" s="5">
        <f t="shared" si="17"/>
        <v>9170</v>
      </c>
    </row>
    <row r="347" spans="1:16" x14ac:dyDescent="0.4">
      <c r="A347" s="4">
        <v>42941</v>
      </c>
      <c r="B347" t="s">
        <v>137</v>
      </c>
      <c r="C347" t="str">
        <f>VLOOKUP(B347,店舗!$A$2:$B$7,2,FALSE)</f>
        <v>銀座</v>
      </c>
      <c r="D347" t="s">
        <v>151</v>
      </c>
      <c r="E347" t="s">
        <v>180</v>
      </c>
      <c r="F347" t="str">
        <f>VLOOKUP(E347,シリーズ!$A$2:$B$6,2,FALSE)</f>
        <v>スタイリシュレザー</v>
      </c>
      <c r="G347" t="s">
        <v>187</v>
      </c>
      <c r="H347" t="str">
        <f>VLOOKUP(G347,商品カテゴリー!$A$2:$B$6,2,FALSE)</f>
        <v>ハンドバッグ</v>
      </c>
      <c r="I347" t="s">
        <v>198</v>
      </c>
      <c r="J347" t="str">
        <f>VLOOKUP(I347,カラー!$A$2:$B$11,2,FALSE)</f>
        <v>ブラック</v>
      </c>
      <c r="K347" s="5">
        <v>7500</v>
      </c>
      <c r="L347" s="5">
        <v>16800</v>
      </c>
      <c r="M347">
        <v>1</v>
      </c>
      <c r="N347" s="5">
        <f t="shared" si="15"/>
        <v>16800</v>
      </c>
      <c r="O347" s="5">
        <f t="shared" si="16"/>
        <v>7500</v>
      </c>
      <c r="P347" s="5">
        <f t="shared" si="17"/>
        <v>9300</v>
      </c>
    </row>
    <row r="348" spans="1:16" x14ac:dyDescent="0.4">
      <c r="A348" s="4">
        <v>42941</v>
      </c>
      <c r="B348" t="s">
        <v>150</v>
      </c>
      <c r="C348" t="str">
        <f>VLOOKUP(B348,店舗!$A$2:$B$7,2,FALSE)</f>
        <v>鎌倉</v>
      </c>
      <c r="D348" t="s">
        <v>152</v>
      </c>
      <c r="E348" t="s">
        <v>180</v>
      </c>
      <c r="F348" t="str">
        <f>VLOOKUP(E348,シリーズ!$A$2:$B$6,2,FALSE)</f>
        <v>スタイリシュレザー</v>
      </c>
      <c r="G348" t="s">
        <v>185</v>
      </c>
      <c r="H348" t="str">
        <f>VLOOKUP(G348,商品カテゴリー!$A$2:$B$6,2,FALSE)</f>
        <v>パース</v>
      </c>
      <c r="I348" t="s">
        <v>198</v>
      </c>
      <c r="J348" t="str">
        <f>VLOOKUP(I348,カラー!$A$2:$B$11,2,FALSE)</f>
        <v>ブラック</v>
      </c>
      <c r="K348" s="5">
        <v>5670</v>
      </c>
      <c r="L348" s="5">
        <v>13500</v>
      </c>
      <c r="M348">
        <v>3</v>
      </c>
      <c r="N348" s="5">
        <f t="shared" si="15"/>
        <v>40500</v>
      </c>
      <c r="O348" s="5">
        <f t="shared" si="16"/>
        <v>17010</v>
      </c>
      <c r="P348" s="5">
        <f t="shared" si="17"/>
        <v>23490</v>
      </c>
    </row>
    <row r="349" spans="1:16" x14ac:dyDescent="0.4">
      <c r="A349" s="4">
        <v>42942</v>
      </c>
      <c r="B349" t="s">
        <v>137</v>
      </c>
      <c r="C349" t="str">
        <f>VLOOKUP(B349,店舗!$A$2:$B$7,2,FALSE)</f>
        <v>銀座</v>
      </c>
      <c r="D349" t="s">
        <v>151</v>
      </c>
      <c r="E349" t="s">
        <v>180</v>
      </c>
      <c r="F349" t="str">
        <f>VLOOKUP(E349,シリーズ!$A$2:$B$6,2,FALSE)</f>
        <v>スタイリシュレザー</v>
      </c>
      <c r="G349" t="s">
        <v>187</v>
      </c>
      <c r="H349" t="str">
        <f>VLOOKUP(G349,商品カテゴリー!$A$2:$B$6,2,FALSE)</f>
        <v>ハンドバッグ</v>
      </c>
      <c r="I349" t="s">
        <v>198</v>
      </c>
      <c r="J349" t="str">
        <f>VLOOKUP(I349,カラー!$A$2:$B$11,2,FALSE)</f>
        <v>ブラック</v>
      </c>
      <c r="K349" s="5">
        <v>7560</v>
      </c>
      <c r="L349" s="5">
        <v>16800</v>
      </c>
      <c r="M349">
        <v>1</v>
      </c>
      <c r="N349" s="5">
        <f t="shared" si="15"/>
        <v>16800</v>
      </c>
      <c r="O349" s="5">
        <f t="shared" si="16"/>
        <v>7560</v>
      </c>
      <c r="P349" s="5">
        <f t="shared" si="17"/>
        <v>9240</v>
      </c>
    </row>
    <row r="350" spans="1:16" x14ac:dyDescent="0.4">
      <c r="A350" s="4">
        <v>42942</v>
      </c>
      <c r="B350" t="s">
        <v>150</v>
      </c>
      <c r="C350" t="str">
        <f>VLOOKUP(B350,店舗!$A$2:$B$7,2,FALSE)</f>
        <v>鎌倉</v>
      </c>
      <c r="D350" t="s">
        <v>147</v>
      </c>
      <c r="E350" t="s">
        <v>180</v>
      </c>
      <c r="F350" t="str">
        <f>VLOOKUP(E350,シリーズ!$A$2:$B$6,2,FALSE)</f>
        <v>スタイリシュレザー</v>
      </c>
      <c r="G350" t="s">
        <v>185</v>
      </c>
      <c r="H350" t="str">
        <f>VLOOKUP(G350,商品カテゴリー!$A$2:$B$6,2,FALSE)</f>
        <v>パース</v>
      </c>
      <c r="I350" t="s">
        <v>197</v>
      </c>
      <c r="J350" t="str">
        <f>VLOOKUP(I350,カラー!$A$2:$B$11,2,FALSE)</f>
        <v>レッド</v>
      </c>
      <c r="K350" s="5">
        <v>6340</v>
      </c>
      <c r="L350" s="5">
        <v>13500</v>
      </c>
      <c r="M350">
        <v>2</v>
      </c>
      <c r="N350" s="5">
        <f t="shared" si="15"/>
        <v>27000</v>
      </c>
      <c r="O350" s="5">
        <f t="shared" si="16"/>
        <v>12680</v>
      </c>
      <c r="P350" s="5">
        <f t="shared" si="17"/>
        <v>14320</v>
      </c>
    </row>
    <row r="351" spans="1:16" x14ac:dyDescent="0.4">
      <c r="A351" s="4">
        <v>42942</v>
      </c>
      <c r="B351" t="s">
        <v>141</v>
      </c>
      <c r="C351" t="str">
        <f>VLOOKUP(B351,店舗!$A$2:$B$7,2,FALSE)</f>
        <v>青山</v>
      </c>
      <c r="D351" t="s">
        <v>173</v>
      </c>
      <c r="E351" t="s">
        <v>180</v>
      </c>
      <c r="F351" t="str">
        <f>VLOOKUP(E351,シリーズ!$A$2:$B$6,2,FALSE)</f>
        <v>スタイリシュレザー</v>
      </c>
      <c r="G351" t="s">
        <v>186</v>
      </c>
      <c r="H351" t="str">
        <f>VLOOKUP(G351,商品カテゴリー!$A$2:$B$6,2,FALSE)</f>
        <v>ショルダーバッグ</v>
      </c>
      <c r="I351" t="s">
        <v>198</v>
      </c>
      <c r="J351" t="str">
        <f>VLOOKUP(I351,カラー!$A$2:$B$11,2,FALSE)</f>
        <v>ブラック</v>
      </c>
      <c r="K351" s="5">
        <v>11000</v>
      </c>
      <c r="L351" s="5">
        <v>30400</v>
      </c>
      <c r="M351">
        <v>2</v>
      </c>
      <c r="N351" s="5">
        <f t="shared" si="15"/>
        <v>60800</v>
      </c>
      <c r="O351" s="5">
        <f t="shared" si="16"/>
        <v>22000</v>
      </c>
      <c r="P351" s="5">
        <f t="shared" si="17"/>
        <v>38800</v>
      </c>
    </row>
    <row r="352" spans="1:16" x14ac:dyDescent="0.4">
      <c r="A352" s="4">
        <v>42942</v>
      </c>
      <c r="B352" t="s">
        <v>137</v>
      </c>
      <c r="C352" t="str">
        <f>VLOOKUP(B352,店舗!$A$2:$B$7,2,FALSE)</f>
        <v>銀座</v>
      </c>
      <c r="D352" t="s">
        <v>148</v>
      </c>
      <c r="E352" t="s">
        <v>180</v>
      </c>
      <c r="F352" t="str">
        <f>VLOOKUP(E352,シリーズ!$A$2:$B$6,2,FALSE)</f>
        <v>スタイリシュレザー</v>
      </c>
      <c r="G352" t="s">
        <v>188</v>
      </c>
      <c r="H352" t="str">
        <f>VLOOKUP(G352,商品カテゴリー!$A$2:$B$6,2,FALSE)</f>
        <v>トラベルボストンバッグ</v>
      </c>
      <c r="I352" t="s">
        <v>198</v>
      </c>
      <c r="J352" t="str">
        <f>VLOOKUP(I352,カラー!$A$2:$B$11,2,FALSE)</f>
        <v>ブラック</v>
      </c>
      <c r="K352" s="5">
        <v>20500</v>
      </c>
      <c r="L352" s="5">
        <v>43200</v>
      </c>
      <c r="M352">
        <v>2</v>
      </c>
      <c r="N352" s="5">
        <f t="shared" si="15"/>
        <v>86400</v>
      </c>
      <c r="O352" s="5">
        <f t="shared" si="16"/>
        <v>41000</v>
      </c>
      <c r="P352" s="5">
        <f t="shared" si="17"/>
        <v>45400</v>
      </c>
    </row>
    <row r="353" spans="1:16" x14ac:dyDescent="0.4">
      <c r="A353" s="4">
        <v>42942</v>
      </c>
      <c r="B353" t="s">
        <v>149</v>
      </c>
      <c r="C353" t="str">
        <f>VLOOKUP(B353,店舗!$A$2:$B$7,2,FALSE)</f>
        <v>横浜</v>
      </c>
      <c r="D353" t="s">
        <v>172</v>
      </c>
      <c r="E353" t="s">
        <v>180</v>
      </c>
      <c r="F353" t="str">
        <f>VLOOKUP(E353,シリーズ!$A$2:$B$6,2,FALSE)</f>
        <v>スタイリシュレザー</v>
      </c>
      <c r="G353" t="s">
        <v>187</v>
      </c>
      <c r="H353" t="str">
        <f>VLOOKUP(G353,商品カテゴリー!$A$2:$B$6,2,FALSE)</f>
        <v>ハンドバッグ</v>
      </c>
      <c r="I353" t="s">
        <v>197</v>
      </c>
      <c r="J353" t="str">
        <f>VLOOKUP(I353,カラー!$A$2:$B$11,2,FALSE)</f>
        <v>レッド</v>
      </c>
      <c r="K353" s="5">
        <v>7560</v>
      </c>
      <c r="L353" s="5">
        <v>16800</v>
      </c>
      <c r="M353">
        <v>1</v>
      </c>
      <c r="N353" s="5">
        <f t="shared" si="15"/>
        <v>16800</v>
      </c>
      <c r="O353" s="5">
        <f t="shared" si="16"/>
        <v>7560</v>
      </c>
      <c r="P353" s="5">
        <f t="shared" si="17"/>
        <v>9240</v>
      </c>
    </row>
    <row r="354" spans="1:16" x14ac:dyDescent="0.4">
      <c r="A354" s="4">
        <v>42942</v>
      </c>
      <c r="B354" t="s">
        <v>150</v>
      </c>
      <c r="C354" t="str">
        <f>VLOOKUP(B354,店舗!$A$2:$B$7,2,FALSE)</f>
        <v>鎌倉</v>
      </c>
      <c r="D354" t="s">
        <v>147</v>
      </c>
      <c r="E354" t="s">
        <v>180</v>
      </c>
      <c r="F354" t="str">
        <f>VLOOKUP(E354,シリーズ!$A$2:$B$6,2,FALSE)</f>
        <v>スタイリシュレザー</v>
      </c>
      <c r="G354" t="s">
        <v>185</v>
      </c>
      <c r="H354" t="str">
        <f>VLOOKUP(G354,商品カテゴリー!$A$2:$B$6,2,FALSE)</f>
        <v>パース</v>
      </c>
      <c r="I354" t="s">
        <v>197</v>
      </c>
      <c r="J354" t="str">
        <f>VLOOKUP(I354,カラー!$A$2:$B$11,2,FALSE)</f>
        <v>レッド</v>
      </c>
      <c r="K354" s="5">
        <v>6340</v>
      </c>
      <c r="L354" s="5">
        <v>13500</v>
      </c>
      <c r="M354">
        <v>2</v>
      </c>
      <c r="N354" s="5">
        <f t="shared" si="15"/>
        <v>27000</v>
      </c>
      <c r="O354" s="5">
        <f t="shared" si="16"/>
        <v>12680</v>
      </c>
      <c r="P354" s="5">
        <f t="shared" si="17"/>
        <v>14320</v>
      </c>
    </row>
    <row r="355" spans="1:16" x14ac:dyDescent="0.4">
      <c r="A355" s="4">
        <v>42942</v>
      </c>
      <c r="B355" t="s">
        <v>141</v>
      </c>
      <c r="C355" t="str">
        <f>VLOOKUP(B355,店舗!$A$2:$B$7,2,FALSE)</f>
        <v>青山</v>
      </c>
      <c r="D355" t="s">
        <v>173</v>
      </c>
      <c r="E355" t="s">
        <v>180</v>
      </c>
      <c r="F355" t="str">
        <f>VLOOKUP(E355,シリーズ!$A$2:$B$6,2,FALSE)</f>
        <v>スタイリシュレザー</v>
      </c>
      <c r="G355" t="s">
        <v>186</v>
      </c>
      <c r="H355" t="str">
        <f>VLOOKUP(G355,商品カテゴリー!$A$2:$B$6,2,FALSE)</f>
        <v>ショルダーバッグ</v>
      </c>
      <c r="I355" t="s">
        <v>198</v>
      </c>
      <c r="J355" t="str">
        <f>VLOOKUP(I355,カラー!$A$2:$B$11,2,FALSE)</f>
        <v>ブラック</v>
      </c>
      <c r="K355" s="5">
        <v>11000</v>
      </c>
      <c r="L355" s="5">
        <v>30400</v>
      </c>
      <c r="M355">
        <v>2</v>
      </c>
      <c r="N355" s="5">
        <f t="shared" si="15"/>
        <v>60800</v>
      </c>
      <c r="O355" s="5">
        <f t="shared" si="16"/>
        <v>22000</v>
      </c>
      <c r="P355" s="5">
        <f t="shared" si="17"/>
        <v>38800</v>
      </c>
    </row>
    <row r="356" spans="1:16" x14ac:dyDescent="0.4">
      <c r="A356" s="4">
        <v>42942</v>
      </c>
      <c r="B356" t="s">
        <v>137</v>
      </c>
      <c r="C356" t="str">
        <f>VLOOKUP(B356,店舗!$A$2:$B$7,2,FALSE)</f>
        <v>銀座</v>
      </c>
      <c r="D356" t="s">
        <v>148</v>
      </c>
      <c r="E356" t="s">
        <v>180</v>
      </c>
      <c r="F356" t="str">
        <f>VLOOKUP(E356,シリーズ!$A$2:$B$6,2,FALSE)</f>
        <v>スタイリシュレザー</v>
      </c>
      <c r="G356" t="s">
        <v>188</v>
      </c>
      <c r="H356" t="str">
        <f>VLOOKUP(G356,商品カテゴリー!$A$2:$B$6,2,FALSE)</f>
        <v>トラベルボストンバッグ</v>
      </c>
      <c r="I356" t="s">
        <v>198</v>
      </c>
      <c r="J356" t="str">
        <f>VLOOKUP(I356,カラー!$A$2:$B$11,2,FALSE)</f>
        <v>ブラック</v>
      </c>
      <c r="K356" s="5">
        <v>20500</v>
      </c>
      <c r="L356" s="5">
        <v>43200</v>
      </c>
      <c r="M356">
        <v>2</v>
      </c>
      <c r="N356" s="5">
        <f t="shared" si="15"/>
        <v>86400</v>
      </c>
      <c r="O356" s="5">
        <f t="shared" si="16"/>
        <v>41000</v>
      </c>
      <c r="P356" s="5">
        <f t="shared" si="17"/>
        <v>45400</v>
      </c>
    </row>
    <row r="357" spans="1:16" x14ac:dyDescent="0.4">
      <c r="A357" s="4">
        <v>42943</v>
      </c>
      <c r="B357" t="s">
        <v>141</v>
      </c>
      <c r="C357" t="str">
        <f>VLOOKUP(B357,店舗!$A$2:$B$7,2,FALSE)</f>
        <v>青山</v>
      </c>
      <c r="D357" t="s">
        <v>171</v>
      </c>
      <c r="E357" t="s">
        <v>181</v>
      </c>
      <c r="F357" t="str">
        <f>VLOOKUP(E357,シリーズ!$A$2:$B$6,2,FALSE)</f>
        <v>デニムカジュアル</v>
      </c>
      <c r="G357" t="s">
        <v>189</v>
      </c>
      <c r="H357" t="str">
        <f>VLOOKUP(G357,商品カテゴリー!$A$2:$B$6,2,FALSE)</f>
        <v>キャリーカートバッグ</v>
      </c>
      <c r="I357" t="s">
        <v>194</v>
      </c>
      <c r="J357" t="str">
        <f>VLOOKUP(I357,カラー!$A$2:$B$11,2,FALSE)</f>
        <v>ネイビー</v>
      </c>
      <c r="K357" s="5">
        <v>13500</v>
      </c>
      <c r="L357" s="5">
        <v>38000</v>
      </c>
      <c r="M357">
        <v>3</v>
      </c>
      <c r="N357" s="5">
        <f t="shared" si="15"/>
        <v>114000</v>
      </c>
      <c r="O357" s="5">
        <f t="shared" si="16"/>
        <v>40500</v>
      </c>
      <c r="P357" s="5">
        <f t="shared" si="17"/>
        <v>73500</v>
      </c>
    </row>
    <row r="358" spans="1:16" x14ac:dyDescent="0.4">
      <c r="A358" s="4">
        <v>42943</v>
      </c>
      <c r="B358" t="s">
        <v>141</v>
      </c>
      <c r="C358" t="str">
        <f>VLOOKUP(B358,店舗!$A$2:$B$7,2,FALSE)</f>
        <v>青山</v>
      </c>
      <c r="D358" t="s">
        <v>171</v>
      </c>
      <c r="E358" t="s">
        <v>181</v>
      </c>
      <c r="F358" t="str">
        <f>VLOOKUP(E358,シリーズ!$A$2:$B$6,2,FALSE)</f>
        <v>デニムカジュアル</v>
      </c>
      <c r="G358" t="s">
        <v>189</v>
      </c>
      <c r="H358" t="str">
        <f>VLOOKUP(G358,商品カテゴリー!$A$2:$B$6,2,FALSE)</f>
        <v>キャリーカートバッグ</v>
      </c>
      <c r="I358" t="s">
        <v>194</v>
      </c>
      <c r="J358" t="str">
        <f>VLOOKUP(I358,カラー!$A$2:$B$11,2,FALSE)</f>
        <v>ネイビー</v>
      </c>
      <c r="K358" s="5">
        <v>13500</v>
      </c>
      <c r="L358" s="5">
        <v>38000</v>
      </c>
      <c r="M358">
        <v>3</v>
      </c>
      <c r="N358" s="5">
        <f t="shared" si="15"/>
        <v>114000</v>
      </c>
      <c r="O358" s="5">
        <f t="shared" si="16"/>
        <v>40500</v>
      </c>
      <c r="P358" s="5">
        <f t="shared" si="17"/>
        <v>73500</v>
      </c>
    </row>
    <row r="359" spans="1:16" x14ac:dyDescent="0.4">
      <c r="A359" s="4">
        <v>42943</v>
      </c>
      <c r="B359" t="s">
        <v>149</v>
      </c>
      <c r="C359" t="str">
        <f>VLOOKUP(B359,店舗!$A$2:$B$7,2,FALSE)</f>
        <v>横浜</v>
      </c>
      <c r="D359" t="s">
        <v>155</v>
      </c>
      <c r="E359" t="s">
        <v>181</v>
      </c>
      <c r="F359" t="str">
        <f>VLOOKUP(E359,シリーズ!$A$2:$B$6,2,FALSE)</f>
        <v>デニムカジュアル</v>
      </c>
      <c r="G359" t="s">
        <v>187</v>
      </c>
      <c r="H359" t="str">
        <f>VLOOKUP(G359,商品カテゴリー!$A$2:$B$6,2,FALSE)</f>
        <v>ハンドバッグ</v>
      </c>
      <c r="I359" t="s">
        <v>194</v>
      </c>
      <c r="J359" t="str">
        <f>VLOOKUP(I359,カラー!$A$2:$B$11,2,FALSE)</f>
        <v>ネイビー</v>
      </c>
      <c r="K359" s="5">
        <v>6820</v>
      </c>
      <c r="L359" s="5">
        <v>16800</v>
      </c>
      <c r="M359">
        <v>3</v>
      </c>
      <c r="N359" s="5">
        <f t="shared" si="15"/>
        <v>50400</v>
      </c>
      <c r="O359" s="5">
        <f t="shared" si="16"/>
        <v>20460</v>
      </c>
      <c r="P359" s="5">
        <f t="shared" si="17"/>
        <v>29940</v>
      </c>
    </row>
    <row r="360" spans="1:16" x14ac:dyDescent="0.4">
      <c r="A360" s="4">
        <v>42943</v>
      </c>
      <c r="B360" t="s">
        <v>150</v>
      </c>
      <c r="C360" t="str">
        <f>VLOOKUP(B360,店舗!$A$2:$B$7,2,FALSE)</f>
        <v>鎌倉</v>
      </c>
      <c r="D360" t="s">
        <v>142</v>
      </c>
      <c r="E360" t="s">
        <v>181</v>
      </c>
      <c r="F360" t="str">
        <f>VLOOKUP(E360,シリーズ!$A$2:$B$6,2,FALSE)</f>
        <v>デニムカジュアル</v>
      </c>
      <c r="G360" t="s">
        <v>186</v>
      </c>
      <c r="H360" t="str">
        <f>VLOOKUP(G360,商品カテゴリー!$A$2:$B$6,2,FALSE)</f>
        <v>ショルダーバッグ</v>
      </c>
      <c r="I360" t="s">
        <v>194</v>
      </c>
      <c r="J360" t="str">
        <f>VLOOKUP(I360,カラー!$A$2:$B$11,2,FALSE)</f>
        <v>ネイビー</v>
      </c>
      <c r="K360" s="5">
        <v>12250</v>
      </c>
      <c r="L360" s="5">
        <v>25000</v>
      </c>
      <c r="M360">
        <v>1</v>
      </c>
      <c r="N360" s="5">
        <f t="shared" si="15"/>
        <v>25000</v>
      </c>
      <c r="O360" s="5">
        <f t="shared" si="16"/>
        <v>12250</v>
      </c>
      <c r="P360" s="5">
        <f t="shared" si="17"/>
        <v>12750</v>
      </c>
    </row>
    <row r="361" spans="1:16" x14ac:dyDescent="0.4">
      <c r="A361" s="4">
        <v>42943</v>
      </c>
      <c r="B361" t="s">
        <v>137</v>
      </c>
      <c r="C361" t="str">
        <f>VLOOKUP(B361,店舗!$A$2:$B$7,2,FALSE)</f>
        <v>銀座</v>
      </c>
      <c r="D361" t="s">
        <v>153</v>
      </c>
      <c r="E361" t="s">
        <v>180</v>
      </c>
      <c r="F361" t="str">
        <f>VLOOKUP(E361,シリーズ!$A$2:$B$6,2,FALSE)</f>
        <v>スタイリシュレザー</v>
      </c>
      <c r="G361" t="s">
        <v>186</v>
      </c>
      <c r="H361" t="str">
        <f>VLOOKUP(G361,商品カテゴリー!$A$2:$B$6,2,FALSE)</f>
        <v>ショルダーバッグ</v>
      </c>
      <c r="I361" t="s">
        <v>197</v>
      </c>
      <c r="J361" t="str">
        <f>VLOOKUP(I361,カラー!$A$2:$B$11,2,FALSE)</f>
        <v>レッド</v>
      </c>
      <c r="K361" s="5">
        <v>17340</v>
      </c>
      <c r="L361" s="5">
        <v>30400</v>
      </c>
      <c r="M361">
        <v>1</v>
      </c>
      <c r="N361" s="5">
        <f t="shared" si="15"/>
        <v>30400</v>
      </c>
      <c r="O361" s="5">
        <f t="shared" si="16"/>
        <v>17340</v>
      </c>
      <c r="P361" s="5">
        <f t="shared" si="17"/>
        <v>13060</v>
      </c>
    </row>
    <row r="362" spans="1:16" x14ac:dyDescent="0.4">
      <c r="A362" s="4">
        <v>42943</v>
      </c>
      <c r="B362" t="s">
        <v>137</v>
      </c>
      <c r="C362" t="str">
        <f>VLOOKUP(B362,店舗!$A$2:$B$7,2,FALSE)</f>
        <v>銀座</v>
      </c>
      <c r="D362" t="s">
        <v>174</v>
      </c>
      <c r="E362" t="s">
        <v>180</v>
      </c>
      <c r="F362" t="str">
        <f>VLOOKUP(E362,シリーズ!$A$2:$B$6,2,FALSE)</f>
        <v>スタイリシュレザー</v>
      </c>
      <c r="G362" t="s">
        <v>188</v>
      </c>
      <c r="H362" t="str">
        <f>VLOOKUP(G362,商品カテゴリー!$A$2:$B$6,2,FALSE)</f>
        <v>トラベルボストンバッグ</v>
      </c>
      <c r="I362" t="s">
        <v>197</v>
      </c>
      <c r="J362" t="str">
        <f>VLOOKUP(I362,カラー!$A$2:$B$11,2,FALSE)</f>
        <v>レッド</v>
      </c>
      <c r="K362" s="5">
        <v>21000</v>
      </c>
      <c r="L362" s="5">
        <v>43200</v>
      </c>
      <c r="M362">
        <v>1</v>
      </c>
      <c r="N362" s="5">
        <f t="shared" si="15"/>
        <v>43200</v>
      </c>
      <c r="O362" s="5">
        <f t="shared" si="16"/>
        <v>21000</v>
      </c>
      <c r="P362" s="5">
        <f t="shared" si="17"/>
        <v>22200</v>
      </c>
    </row>
    <row r="363" spans="1:16" x14ac:dyDescent="0.4">
      <c r="A363" s="4">
        <v>42944</v>
      </c>
      <c r="B363" t="s">
        <v>149</v>
      </c>
      <c r="C363" t="str">
        <f>VLOOKUP(B363,店舗!$A$2:$B$7,2,FALSE)</f>
        <v>横浜</v>
      </c>
      <c r="D363" t="s">
        <v>154</v>
      </c>
      <c r="E363" t="s">
        <v>181</v>
      </c>
      <c r="F363" t="str">
        <f>VLOOKUP(E363,シリーズ!$A$2:$B$6,2,FALSE)</f>
        <v>デニムカジュアル</v>
      </c>
      <c r="G363" t="s">
        <v>189</v>
      </c>
      <c r="H363" t="str">
        <f>VLOOKUP(G363,商品カテゴリー!$A$2:$B$6,2,FALSE)</f>
        <v>キャリーカートバッグ</v>
      </c>
      <c r="I363" t="s">
        <v>199</v>
      </c>
      <c r="J363" t="str">
        <f>VLOOKUP(I363,カラー!$A$2:$B$11,2,FALSE)</f>
        <v>ブルー</v>
      </c>
      <c r="K363" s="5">
        <v>14210</v>
      </c>
      <c r="L363" s="5">
        <v>38000</v>
      </c>
      <c r="M363">
        <v>3</v>
      </c>
      <c r="N363" s="5">
        <f t="shared" ref="N363:N426" si="18">L363*M363</f>
        <v>114000</v>
      </c>
      <c r="O363" s="5">
        <f t="shared" ref="O363:O426" si="19">K363*M363</f>
        <v>42630</v>
      </c>
      <c r="P363" s="5">
        <f t="shared" ref="P363:P426" si="20">N363-O363</f>
        <v>71370</v>
      </c>
    </row>
    <row r="364" spans="1:16" x14ac:dyDescent="0.4">
      <c r="A364" s="4">
        <v>42945</v>
      </c>
      <c r="B364" t="s">
        <v>141</v>
      </c>
      <c r="C364" t="str">
        <f>VLOOKUP(B364,店舗!$A$2:$B$7,2,FALSE)</f>
        <v>青山</v>
      </c>
      <c r="D364" t="s">
        <v>157</v>
      </c>
      <c r="E364" t="s">
        <v>181</v>
      </c>
      <c r="F364" t="str">
        <f>VLOOKUP(E364,シリーズ!$A$2:$B$6,2,FALSE)</f>
        <v>デニムカジュアル</v>
      </c>
      <c r="G364" t="s">
        <v>186</v>
      </c>
      <c r="H364" t="str">
        <f>VLOOKUP(G364,商品カテゴリー!$A$2:$B$6,2,FALSE)</f>
        <v>ショルダーバッグ</v>
      </c>
      <c r="I364" t="s">
        <v>199</v>
      </c>
      <c r="J364" t="str">
        <f>VLOOKUP(I364,カラー!$A$2:$B$11,2,FALSE)</f>
        <v>ブルー</v>
      </c>
      <c r="K364" s="5">
        <v>12100</v>
      </c>
      <c r="L364" s="5">
        <v>25000</v>
      </c>
      <c r="M364">
        <v>1</v>
      </c>
      <c r="N364" s="5">
        <f t="shared" si="18"/>
        <v>25000</v>
      </c>
      <c r="O364" s="5">
        <f t="shared" si="19"/>
        <v>12100</v>
      </c>
      <c r="P364" s="5">
        <f t="shared" si="20"/>
        <v>12900</v>
      </c>
    </row>
    <row r="365" spans="1:16" x14ac:dyDescent="0.4">
      <c r="A365" s="4">
        <v>42945</v>
      </c>
      <c r="B365" t="s">
        <v>149</v>
      </c>
      <c r="C365" t="str">
        <f>VLOOKUP(B365,店舗!$A$2:$B$7,2,FALSE)</f>
        <v>横浜</v>
      </c>
      <c r="D365" t="s">
        <v>160</v>
      </c>
      <c r="E365" t="s">
        <v>183</v>
      </c>
      <c r="F365" t="str">
        <f>VLOOKUP(E365,シリーズ!$A$2:$B$6,2,FALSE)</f>
        <v>スタイリシュレザークール</v>
      </c>
      <c r="G365" t="s">
        <v>187</v>
      </c>
      <c r="H365" t="str">
        <f>VLOOKUP(G365,商品カテゴリー!$A$2:$B$6,2,FALSE)</f>
        <v>ハンドバッグ</v>
      </c>
      <c r="I365" t="s">
        <v>201</v>
      </c>
      <c r="J365" t="str">
        <f>VLOOKUP(I365,カラー!$A$2:$B$11,2,FALSE)</f>
        <v>シルバー</v>
      </c>
      <c r="K365" s="5">
        <v>9750</v>
      </c>
      <c r="L365" s="5">
        <v>16800</v>
      </c>
      <c r="M365">
        <v>3</v>
      </c>
      <c r="N365" s="5">
        <f t="shared" si="18"/>
        <v>50400</v>
      </c>
      <c r="O365" s="5">
        <f t="shared" si="19"/>
        <v>29250</v>
      </c>
      <c r="P365" s="5">
        <f t="shared" si="20"/>
        <v>21150</v>
      </c>
    </row>
    <row r="366" spans="1:16" x14ac:dyDescent="0.4">
      <c r="A366" s="4">
        <v>42946</v>
      </c>
      <c r="B366" t="s">
        <v>137</v>
      </c>
      <c r="C366" t="str">
        <f>VLOOKUP(B366,店舗!$A$2:$B$7,2,FALSE)</f>
        <v>銀座</v>
      </c>
      <c r="D366" t="s">
        <v>161</v>
      </c>
      <c r="E366" t="s">
        <v>183</v>
      </c>
      <c r="F366" t="str">
        <f>VLOOKUP(E366,シリーズ!$A$2:$B$6,2,FALSE)</f>
        <v>スタイリシュレザークール</v>
      </c>
      <c r="G366" t="s">
        <v>185</v>
      </c>
      <c r="H366" t="str">
        <f>VLOOKUP(G366,商品カテゴリー!$A$2:$B$6,2,FALSE)</f>
        <v>パース</v>
      </c>
      <c r="I366" t="s">
        <v>201</v>
      </c>
      <c r="J366" t="str">
        <f>VLOOKUP(I366,カラー!$A$2:$B$11,2,FALSE)</f>
        <v>シルバー</v>
      </c>
      <c r="K366" s="5">
        <v>9350</v>
      </c>
      <c r="L366" s="5">
        <v>15500</v>
      </c>
      <c r="M366">
        <v>3</v>
      </c>
      <c r="N366" s="5">
        <f t="shared" si="18"/>
        <v>46500</v>
      </c>
      <c r="O366" s="5">
        <f t="shared" si="19"/>
        <v>28050</v>
      </c>
      <c r="P366" s="5">
        <f t="shared" si="20"/>
        <v>18450</v>
      </c>
    </row>
    <row r="367" spans="1:16" x14ac:dyDescent="0.4">
      <c r="A367" s="4">
        <v>42948</v>
      </c>
      <c r="B367" t="s">
        <v>150</v>
      </c>
      <c r="C367" t="str">
        <f>VLOOKUP(B367,店舗!$A$2:$B$7,2,FALSE)</f>
        <v>鎌倉</v>
      </c>
      <c r="D367" t="s">
        <v>164</v>
      </c>
      <c r="E367" t="s">
        <v>184</v>
      </c>
      <c r="F367" t="str">
        <f>VLOOKUP(E367,シリーズ!$A$2:$B$6,2,FALSE)</f>
        <v>プリティフラワー</v>
      </c>
      <c r="G367" t="s">
        <v>185</v>
      </c>
      <c r="H367" t="str">
        <f>VLOOKUP(G367,商品カテゴリー!$A$2:$B$6,2,FALSE)</f>
        <v>パース</v>
      </c>
      <c r="I367" t="s">
        <v>202</v>
      </c>
      <c r="J367" t="str">
        <f>VLOOKUP(I367,カラー!$A$2:$B$11,2,FALSE)</f>
        <v>フラワー</v>
      </c>
      <c r="K367" s="5">
        <v>6500</v>
      </c>
      <c r="L367" s="5">
        <v>13500</v>
      </c>
      <c r="M367">
        <v>1</v>
      </c>
      <c r="N367" s="5">
        <f t="shared" si="18"/>
        <v>13500</v>
      </c>
      <c r="O367" s="5">
        <f t="shared" si="19"/>
        <v>6500</v>
      </c>
      <c r="P367" s="5">
        <f t="shared" si="20"/>
        <v>7000</v>
      </c>
    </row>
    <row r="368" spans="1:16" x14ac:dyDescent="0.4">
      <c r="A368" s="4">
        <v>42948</v>
      </c>
      <c r="B368" t="s">
        <v>141</v>
      </c>
      <c r="C368" t="str">
        <f>VLOOKUP(B368,店舗!$A$2:$B$7,2,FALSE)</f>
        <v>青山</v>
      </c>
      <c r="D368" t="s">
        <v>158</v>
      </c>
      <c r="E368" t="s">
        <v>182</v>
      </c>
      <c r="F368" t="str">
        <f>VLOOKUP(E368,シリーズ!$A$2:$B$6,2,FALSE)</f>
        <v>プリティアニマル</v>
      </c>
      <c r="G368" t="s">
        <v>185</v>
      </c>
      <c r="H368" t="str">
        <f>VLOOKUP(G368,商品カテゴリー!$A$2:$B$6,2,FALSE)</f>
        <v>パース</v>
      </c>
      <c r="I368" t="s">
        <v>200</v>
      </c>
      <c r="J368" t="str">
        <f>VLOOKUP(I368,カラー!$A$2:$B$11,2,FALSE)</f>
        <v>アニマル</v>
      </c>
      <c r="K368" s="5">
        <v>7200</v>
      </c>
      <c r="L368" s="5">
        <v>13500</v>
      </c>
      <c r="M368">
        <v>1</v>
      </c>
      <c r="N368" s="5">
        <f t="shared" si="18"/>
        <v>13500</v>
      </c>
      <c r="O368" s="5">
        <f t="shared" si="19"/>
        <v>7200</v>
      </c>
      <c r="P368" s="5">
        <f t="shared" si="20"/>
        <v>6300</v>
      </c>
    </row>
    <row r="369" spans="1:16" x14ac:dyDescent="0.4">
      <c r="A369" s="4">
        <v>42948</v>
      </c>
      <c r="B369" t="s">
        <v>144</v>
      </c>
      <c r="C369" t="str">
        <f>VLOOKUP(B369,店舗!$A$2:$B$7,2,FALSE)</f>
        <v>台場</v>
      </c>
      <c r="D369" t="s">
        <v>159</v>
      </c>
      <c r="E369" t="s">
        <v>182</v>
      </c>
      <c r="F369" t="str">
        <f>VLOOKUP(E369,シリーズ!$A$2:$B$6,2,FALSE)</f>
        <v>プリティアニマル</v>
      </c>
      <c r="G369" t="s">
        <v>186</v>
      </c>
      <c r="H369" t="str">
        <f>VLOOKUP(G369,商品カテゴリー!$A$2:$B$6,2,FALSE)</f>
        <v>ショルダーバッグ</v>
      </c>
      <c r="I369" t="s">
        <v>200</v>
      </c>
      <c r="J369" t="str">
        <f>VLOOKUP(I369,カラー!$A$2:$B$11,2,FALSE)</f>
        <v>アニマル</v>
      </c>
      <c r="K369" s="5">
        <v>6920</v>
      </c>
      <c r="L369" s="5">
        <v>17500</v>
      </c>
      <c r="M369">
        <v>2</v>
      </c>
      <c r="N369" s="5">
        <f t="shared" si="18"/>
        <v>35000</v>
      </c>
      <c r="O369" s="5">
        <f t="shared" si="19"/>
        <v>13840</v>
      </c>
      <c r="P369" s="5">
        <f t="shared" si="20"/>
        <v>21160</v>
      </c>
    </row>
    <row r="370" spans="1:16" x14ac:dyDescent="0.4">
      <c r="A370" s="4">
        <v>42948</v>
      </c>
      <c r="B370" t="s">
        <v>137</v>
      </c>
      <c r="C370" t="str">
        <f>VLOOKUP(B370,店舗!$A$2:$B$7,2,FALSE)</f>
        <v>銀座</v>
      </c>
      <c r="D370" t="s">
        <v>162</v>
      </c>
      <c r="E370" t="s">
        <v>183</v>
      </c>
      <c r="F370" t="str">
        <f>VLOOKUP(E370,シリーズ!$A$2:$B$6,2,FALSE)</f>
        <v>スタイリシュレザークール</v>
      </c>
      <c r="G370" t="s">
        <v>186</v>
      </c>
      <c r="H370" t="str">
        <f>VLOOKUP(G370,商品カテゴリー!$A$2:$B$6,2,FALSE)</f>
        <v>ショルダーバッグ</v>
      </c>
      <c r="I370" t="s">
        <v>201</v>
      </c>
      <c r="J370" t="str">
        <f>VLOOKUP(I370,カラー!$A$2:$B$11,2,FALSE)</f>
        <v>シルバー</v>
      </c>
      <c r="K370" s="5">
        <v>12500</v>
      </c>
      <c r="L370" s="5">
        <v>25500</v>
      </c>
      <c r="M370">
        <v>2</v>
      </c>
      <c r="N370" s="5">
        <f t="shared" si="18"/>
        <v>51000</v>
      </c>
      <c r="O370" s="5">
        <f t="shared" si="19"/>
        <v>25000</v>
      </c>
      <c r="P370" s="5">
        <f t="shared" si="20"/>
        <v>26000</v>
      </c>
    </row>
    <row r="371" spans="1:16" x14ac:dyDescent="0.4">
      <c r="A371" s="4">
        <v>42948</v>
      </c>
      <c r="B371" t="s">
        <v>137</v>
      </c>
      <c r="C371" t="str">
        <f>VLOOKUP(B371,店舗!$A$2:$B$7,2,FALSE)</f>
        <v>銀座</v>
      </c>
      <c r="D371" t="s">
        <v>163</v>
      </c>
      <c r="E371" t="s">
        <v>183</v>
      </c>
      <c r="F371" t="str">
        <f>VLOOKUP(E371,シリーズ!$A$2:$B$6,2,FALSE)</f>
        <v>スタイリシュレザークール</v>
      </c>
      <c r="G371" t="s">
        <v>188</v>
      </c>
      <c r="H371" t="str">
        <f>VLOOKUP(G371,商品カテゴリー!$A$2:$B$6,2,FALSE)</f>
        <v>トラベルボストンバッグ</v>
      </c>
      <c r="I371" t="s">
        <v>201</v>
      </c>
      <c r="J371" t="str">
        <f>VLOOKUP(I371,カラー!$A$2:$B$11,2,FALSE)</f>
        <v>シルバー</v>
      </c>
      <c r="K371" s="5">
        <v>20000</v>
      </c>
      <c r="L371" s="5">
        <v>43200</v>
      </c>
      <c r="M371">
        <v>3</v>
      </c>
      <c r="N371" s="5">
        <f t="shared" si="18"/>
        <v>129600</v>
      </c>
      <c r="O371" s="5">
        <f t="shared" si="19"/>
        <v>60000</v>
      </c>
      <c r="P371" s="5">
        <f t="shared" si="20"/>
        <v>69600</v>
      </c>
    </row>
    <row r="372" spans="1:16" x14ac:dyDescent="0.4">
      <c r="A372" s="4">
        <v>42949</v>
      </c>
      <c r="B372" t="s">
        <v>137</v>
      </c>
      <c r="C372" t="str">
        <f>VLOOKUP(B372,店舗!$A$2:$B$7,2,FALSE)</f>
        <v>銀座</v>
      </c>
      <c r="D372" t="s">
        <v>165</v>
      </c>
      <c r="E372" t="s">
        <v>184</v>
      </c>
      <c r="F372" t="str">
        <f>VLOOKUP(E372,シリーズ!$A$2:$B$6,2,FALSE)</f>
        <v>プリティフラワー</v>
      </c>
      <c r="G372" t="s">
        <v>186</v>
      </c>
      <c r="H372" t="str">
        <f>VLOOKUP(G372,商品カテゴリー!$A$2:$B$6,2,FALSE)</f>
        <v>ショルダーバッグ</v>
      </c>
      <c r="I372" t="s">
        <v>202</v>
      </c>
      <c r="J372" t="str">
        <f>VLOOKUP(I372,カラー!$A$2:$B$11,2,FALSE)</f>
        <v>フラワー</v>
      </c>
      <c r="K372" s="5">
        <v>7000</v>
      </c>
      <c r="L372" s="5">
        <v>17500</v>
      </c>
      <c r="M372">
        <v>3</v>
      </c>
      <c r="N372" s="5">
        <f t="shared" si="18"/>
        <v>52500</v>
      </c>
      <c r="O372" s="5">
        <f t="shared" si="19"/>
        <v>21000</v>
      </c>
      <c r="P372" s="5">
        <f t="shared" si="20"/>
        <v>31500</v>
      </c>
    </row>
    <row r="373" spans="1:16" x14ac:dyDescent="0.4">
      <c r="A373" s="4">
        <v>42950</v>
      </c>
      <c r="B373" t="s">
        <v>149</v>
      </c>
      <c r="C373" t="str">
        <f>VLOOKUP(B373,店舗!$A$2:$B$7,2,FALSE)</f>
        <v>横浜</v>
      </c>
      <c r="D373" t="s">
        <v>143</v>
      </c>
      <c r="E373" t="s">
        <v>180</v>
      </c>
      <c r="F373" t="str">
        <f>VLOOKUP(E373,シリーズ!$A$2:$B$6,2,FALSE)</f>
        <v>スタイリシュレザー</v>
      </c>
      <c r="G373" t="s">
        <v>187</v>
      </c>
      <c r="H373" t="str">
        <f>VLOOKUP(G373,商品カテゴリー!$A$2:$B$6,2,FALSE)</f>
        <v>ハンドバッグ</v>
      </c>
      <c r="I373" t="s">
        <v>195</v>
      </c>
      <c r="J373" t="str">
        <f>VLOOKUP(I373,カラー!$A$2:$B$11,2,FALSE)</f>
        <v>ベージュ</v>
      </c>
      <c r="K373" s="5">
        <v>7930</v>
      </c>
      <c r="L373" s="5">
        <v>16800</v>
      </c>
      <c r="M373">
        <v>2</v>
      </c>
      <c r="N373" s="5">
        <f t="shared" si="18"/>
        <v>33600</v>
      </c>
      <c r="O373" s="5">
        <f t="shared" si="19"/>
        <v>15860</v>
      </c>
      <c r="P373" s="5">
        <f t="shared" si="20"/>
        <v>17740</v>
      </c>
    </row>
    <row r="374" spans="1:16" x14ac:dyDescent="0.4">
      <c r="A374" s="4">
        <v>42950</v>
      </c>
      <c r="B374" t="s">
        <v>137</v>
      </c>
      <c r="C374" t="str">
        <f>VLOOKUP(B374,店舗!$A$2:$B$7,2,FALSE)</f>
        <v>銀座</v>
      </c>
      <c r="D374" t="s">
        <v>166</v>
      </c>
      <c r="E374" t="s">
        <v>180</v>
      </c>
      <c r="F374" t="str">
        <f>VLOOKUP(E374,シリーズ!$A$2:$B$6,2,FALSE)</f>
        <v>スタイリシュレザー</v>
      </c>
      <c r="G374" t="s">
        <v>187</v>
      </c>
      <c r="H374" t="str">
        <f>VLOOKUP(G374,商品カテゴリー!$A$2:$B$6,2,FALSE)</f>
        <v>ハンドバッグ</v>
      </c>
      <c r="I374" t="s">
        <v>193</v>
      </c>
      <c r="J374" t="str">
        <f>VLOOKUP(I374,カラー!$A$2:$B$11,2,FALSE)</f>
        <v>ホワイト</v>
      </c>
      <c r="K374" s="5">
        <v>7930</v>
      </c>
      <c r="L374" s="5">
        <v>16800</v>
      </c>
      <c r="M374">
        <v>2</v>
      </c>
      <c r="N374" s="5">
        <f t="shared" si="18"/>
        <v>33600</v>
      </c>
      <c r="O374" s="5">
        <f t="shared" si="19"/>
        <v>15860</v>
      </c>
      <c r="P374" s="5">
        <f t="shared" si="20"/>
        <v>17740</v>
      </c>
    </row>
    <row r="375" spans="1:16" x14ac:dyDescent="0.4">
      <c r="A375" s="4">
        <v>42950</v>
      </c>
      <c r="B375" t="s">
        <v>141</v>
      </c>
      <c r="C375" t="str">
        <f>VLOOKUP(B375,店舗!$A$2:$B$7,2,FALSE)</f>
        <v>青山</v>
      </c>
      <c r="D375" t="s">
        <v>138</v>
      </c>
      <c r="E375" t="s">
        <v>180</v>
      </c>
      <c r="F375" t="str">
        <f>VLOOKUP(E375,シリーズ!$A$2:$B$6,2,FALSE)</f>
        <v>スタイリシュレザー</v>
      </c>
      <c r="G375" t="s">
        <v>185</v>
      </c>
      <c r="H375" t="str">
        <f>VLOOKUP(G375,商品カテゴリー!$A$2:$B$6,2,FALSE)</f>
        <v>パース</v>
      </c>
      <c r="I375" t="s">
        <v>193</v>
      </c>
      <c r="J375" t="str">
        <f>VLOOKUP(I375,カラー!$A$2:$B$11,2,FALSE)</f>
        <v>ホワイト</v>
      </c>
      <c r="K375" s="5">
        <v>5830</v>
      </c>
      <c r="L375" s="5">
        <v>13500</v>
      </c>
      <c r="M375">
        <v>1</v>
      </c>
      <c r="N375" s="5">
        <f t="shared" si="18"/>
        <v>13500</v>
      </c>
      <c r="O375" s="5">
        <f t="shared" si="19"/>
        <v>5830</v>
      </c>
      <c r="P375" s="5">
        <f t="shared" si="20"/>
        <v>7670</v>
      </c>
    </row>
    <row r="376" spans="1:16" x14ac:dyDescent="0.4">
      <c r="A376" s="4">
        <v>42950</v>
      </c>
      <c r="B376" t="s">
        <v>139</v>
      </c>
      <c r="C376" t="str">
        <f>VLOOKUP(B376,店舗!$A$2:$B$7,2,FALSE)</f>
        <v>六本木</v>
      </c>
      <c r="D376" t="s">
        <v>140</v>
      </c>
      <c r="E376" t="s">
        <v>180</v>
      </c>
      <c r="F376" t="str">
        <f>VLOOKUP(E376,シリーズ!$A$2:$B$6,2,FALSE)</f>
        <v>スタイリシュレザー</v>
      </c>
      <c r="G376" t="s">
        <v>186</v>
      </c>
      <c r="H376" t="str">
        <f>VLOOKUP(G376,商品カテゴリー!$A$2:$B$6,2,FALSE)</f>
        <v>ショルダーバッグ</v>
      </c>
      <c r="I376" t="s">
        <v>193</v>
      </c>
      <c r="J376" t="str">
        <f>VLOOKUP(I376,カラー!$A$2:$B$11,2,FALSE)</f>
        <v>ホワイト</v>
      </c>
      <c r="K376" s="5">
        <v>17320</v>
      </c>
      <c r="L376" s="5">
        <v>30400</v>
      </c>
      <c r="M376">
        <v>3</v>
      </c>
      <c r="N376" s="5">
        <f t="shared" si="18"/>
        <v>91200</v>
      </c>
      <c r="O376" s="5">
        <f t="shared" si="19"/>
        <v>51960</v>
      </c>
      <c r="P376" s="5">
        <f t="shared" si="20"/>
        <v>39240</v>
      </c>
    </row>
    <row r="377" spans="1:16" x14ac:dyDescent="0.4">
      <c r="A377" s="4">
        <v>42951</v>
      </c>
      <c r="B377" t="s">
        <v>144</v>
      </c>
      <c r="C377" t="str">
        <f>VLOOKUP(B377,店舗!$A$2:$B$7,2,FALSE)</f>
        <v>台場</v>
      </c>
      <c r="D377" t="s">
        <v>146</v>
      </c>
      <c r="E377" t="s">
        <v>180</v>
      </c>
      <c r="F377" t="str">
        <f>VLOOKUP(E377,シリーズ!$A$2:$B$6,2,FALSE)</f>
        <v>スタイリシュレザー</v>
      </c>
      <c r="G377" t="s">
        <v>185</v>
      </c>
      <c r="H377" t="str">
        <f>VLOOKUP(G377,商品カテゴリー!$A$2:$B$6,2,FALSE)</f>
        <v>パース</v>
      </c>
      <c r="I377" t="s">
        <v>195</v>
      </c>
      <c r="J377" t="str">
        <f>VLOOKUP(I377,カラー!$A$2:$B$11,2,FALSE)</f>
        <v>ベージュ</v>
      </c>
      <c r="K377" s="5">
        <v>5800</v>
      </c>
      <c r="L377" s="5">
        <v>13500</v>
      </c>
      <c r="M377">
        <v>1</v>
      </c>
      <c r="N377" s="5">
        <f t="shared" si="18"/>
        <v>13500</v>
      </c>
      <c r="O377" s="5">
        <f t="shared" si="19"/>
        <v>5800</v>
      </c>
      <c r="P377" s="5">
        <f t="shared" si="20"/>
        <v>7700</v>
      </c>
    </row>
    <row r="378" spans="1:16" x14ac:dyDescent="0.4">
      <c r="A378" s="4">
        <v>42951</v>
      </c>
      <c r="B378" t="s">
        <v>144</v>
      </c>
      <c r="C378" t="str">
        <f>VLOOKUP(B378,店舗!$A$2:$B$7,2,FALSE)</f>
        <v>台場</v>
      </c>
      <c r="D378" t="s">
        <v>167</v>
      </c>
      <c r="E378" t="s">
        <v>180</v>
      </c>
      <c r="F378" t="str">
        <f>VLOOKUP(E378,シリーズ!$A$2:$B$6,2,FALSE)</f>
        <v>スタイリシュレザー</v>
      </c>
      <c r="G378" t="s">
        <v>186</v>
      </c>
      <c r="H378" t="str">
        <f>VLOOKUP(G378,商品カテゴリー!$A$2:$B$6,2,FALSE)</f>
        <v>ショルダーバッグ</v>
      </c>
      <c r="I378" t="s">
        <v>195</v>
      </c>
      <c r="J378" t="str">
        <f>VLOOKUP(I378,カラー!$A$2:$B$11,2,FALSE)</f>
        <v>ベージュ</v>
      </c>
      <c r="K378" s="5">
        <v>17200</v>
      </c>
      <c r="L378" s="5">
        <v>30400</v>
      </c>
      <c r="M378">
        <v>3</v>
      </c>
      <c r="N378" s="5">
        <f t="shared" si="18"/>
        <v>91200</v>
      </c>
      <c r="O378" s="5">
        <f t="shared" si="19"/>
        <v>51600</v>
      </c>
      <c r="P378" s="5">
        <f t="shared" si="20"/>
        <v>39600</v>
      </c>
    </row>
    <row r="379" spans="1:16" x14ac:dyDescent="0.4">
      <c r="A379" s="4">
        <v>42951</v>
      </c>
      <c r="B379" t="s">
        <v>141</v>
      </c>
      <c r="C379" t="str">
        <f>VLOOKUP(B379,店舗!$A$2:$B$7,2,FALSE)</f>
        <v>青山</v>
      </c>
      <c r="D379" t="s">
        <v>148</v>
      </c>
      <c r="E379" t="s">
        <v>180</v>
      </c>
      <c r="F379" t="str">
        <f>VLOOKUP(E379,シリーズ!$A$2:$B$6,2,FALSE)</f>
        <v>スタイリシュレザー</v>
      </c>
      <c r="G379" t="s">
        <v>188</v>
      </c>
      <c r="H379" t="str">
        <f>VLOOKUP(G379,商品カテゴリー!$A$2:$B$6,2,FALSE)</f>
        <v>トラベルボストンバッグ</v>
      </c>
      <c r="I379" t="s">
        <v>198</v>
      </c>
      <c r="J379" t="str">
        <f>VLOOKUP(I379,カラー!$A$2:$B$11,2,FALSE)</f>
        <v>ブラック</v>
      </c>
      <c r="K379" s="5">
        <v>21000</v>
      </c>
      <c r="L379" s="5">
        <v>43200</v>
      </c>
      <c r="M379">
        <v>1</v>
      </c>
      <c r="N379" s="5">
        <f t="shared" si="18"/>
        <v>43200</v>
      </c>
      <c r="O379" s="5">
        <f t="shared" si="19"/>
        <v>21000</v>
      </c>
      <c r="P379" s="5">
        <f t="shared" si="20"/>
        <v>22200</v>
      </c>
    </row>
    <row r="380" spans="1:16" x14ac:dyDescent="0.4">
      <c r="A380" s="4">
        <v>42952</v>
      </c>
      <c r="B380" t="s">
        <v>144</v>
      </c>
      <c r="C380" t="str">
        <f>VLOOKUP(B380,店舗!$A$2:$B$7,2,FALSE)</f>
        <v>台場</v>
      </c>
      <c r="D380" t="s">
        <v>145</v>
      </c>
      <c r="E380" t="s">
        <v>180</v>
      </c>
      <c r="F380" t="str">
        <f>VLOOKUP(E380,シリーズ!$A$2:$B$6,2,FALSE)</f>
        <v>スタイリシュレザー</v>
      </c>
      <c r="G380" t="s">
        <v>187</v>
      </c>
      <c r="H380" t="str">
        <f>VLOOKUP(G380,商品カテゴリー!$A$2:$B$6,2,FALSE)</f>
        <v>ハンドバッグ</v>
      </c>
      <c r="I380" t="s">
        <v>196</v>
      </c>
      <c r="J380" t="str">
        <f>VLOOKUP(I380,カラー!$A$2:$B$11,2,FALSE)</f>
        <v>ブラウン</v>
      </c>
      <c r="K380" s="5">
        <v>7560</v>
      </c>
      <c r="L380" s="5">
        <v>16800</v>
      </c>
      <c r="M380">
        <v>2</v>
      </c>
      <c r="N380" s="5">
        <f t="shared" si="18"/>
        <v>33600</v>
      </c>
      <c r="O380" s="5">
        <f t="shared" si="19"/>
        <v>15120</v>
      </c>
      <c r="P380" s="5">
        <f t="shared" si="20"/>
        <v>18480</v>
      </c>
    </row>
    <row r="381" spans="1:16" x14ac:dyDescent="0.4">
      <c r="A381" s="4">
        <v>42953</v>
      </c>
      <c r="B381" t="s">
        <v>144</v>
      </c>
      <c r="C381" t="str">
        <f>VLOOKUP(B381,店舗!$A$2:$B$7,2,FALSE)</f>
        <v>台場</v>
      </c>
      <c r="D381" t="s">
        <v>151</v>
      </c>
      <c r="E381" t="s">
        <v>180</v>
      </c>
      <c r="F381" t="str">
        <f>VLOOKUP(E381,シリーズ!$A$2:$B$6,2,FALSE)</f>
        <v>スタイリシュレザー</v>
      </c>
      <c r="G381" t="s">
        <v>187</v>
      </c>
      <c r="H381" t="str">
        <f>VLOOKUP(G381,商品カテゴリー!$A$2:$B$6,2,FALSE)</f>
        <v>ハンドバッグ</v>
      </c>
      <c r="I381" t="s">
        <v>198</v>
      </c>
      <c r="J381" t="str">
        <f>VLOOKUP(I381,カラー!$A$2:$B$11,2,FALSE)</f>
        <v>ブラック</v>
      </c>
      <c r="K381" s="5">
        <v>7560</v>
      </c>
      <c r="L381" s="5">
        <v>16800</v>
      </c>
      <c r="M381">
        <v>1</v>
      </c>
      <c r="N381" s="5">
        <f t="shared" si="18"/>
        <v>16800</v>
      </c>
      <c r="O381" s="5">
        <f t="shared" si="19"/>
        <v>7560</v>
      </c>
      <c r="P381" s="5">
        <f t="shared" si="20"/>
        <v>9240</v>
      </c>
    </row>
    <row r="382" spans="1:16" x14ac:dyDescent="0.4">
      <c r="A382" s="4">
        <v>42953</v>
      </c>
      <c r="B382" t="s">
        <v>137</v>
      </c>
      <c r="C382" t="str">
        <f>VLOOKUP(B382,店舗!$A$2:$B$7,2,FALSE)</f>
        <v>銀座</v>
      </c>
      <c r="D382" t="s">
        <v>172</v>
      </c>
      <c r="E382" t="s">
        <v>180</v>
      </c>
      <c r="F382" t="str">
        <f>VLOOKUP(E382,シリーズ!$A$2:$B$6,2,FALSE)</f>
        <v>スタイリシュレザー</v>
      </c>
      <c r="G382" t="s">
        <v>187</v>
      </c>
      <c r="H382" t="str">
        <f>VLOOKUP(G382,商品カテゴリー!$A$2:$B$6,2,FALSE)</f>
        <v>ハンドバッグ</v>
      </c>
      <c r="I382" t="s">
        <v>197</v>
      </c>
      <c r="J382" t="str">
        <f>VLOOKUP(I382,カラー!$A$2:$B$11,2,FALSE)</f>
        <v>レッド</v>
      </c>
      <c r="K382" s="5">
        <v>8120</v>
      </c>
      <c r="L382" s="5">
        <v>16800</v>
      </c>
      <c r="M382">
        <v>2</v>
      </c>
      <c r="N382" s="5">
        <f t="shared" si="18"/>
        <v>33600</v>
      </c>
      <c r="O382" s="5">
        <f t="shared" si="19"/>
        <v>16240</v>
      </c>
      <c r="P382" s="5">
        <f t="shared" si="20"/>
        <v>17360</v>
      </c>
    </row>
    <row r="383" spans="1:16" x14ac:dyDescent="0.4">
      <c r="A383" s="4">
        <v>42953</v>
      </c>
      <c r="B383" t="s">
        <v>149</v>
      </c>
      <c r="C383" t="str">
        <f>VLOOKUP(B383,店舗!$A$2:$B$7,2,FALSE)</f>
        <v>横浜</v>
      </c>
      <c r="D383" t="s">
        <v>173</v>
      </c>
      <c r="E383" t="s">
        <v>180</v>
      </c>
      <c r="F383" t="str">
        <f>VLOOKUP(E383,シリーズ!$A$2:$B$6,2,FALSE)</f>
        <v>スタイリシュレザー</v>
      </c>
      <c r="G383" t="s">
        <v>186</v>
      </c>
      <c r="H383" t="str">
        <f>VLOOKUP(G383,商品カテゴリー!$A$2:$B$6,2,FALSE)</f>
        <v>ショルダーバッグ</v>
      </c>
      <c r="I383" t="s">
        <v>198</v>
      </c>
      <c r="J383" t="str">
        <f>VLOOKUP(I383,カラー!$A$2:$B$11,2,FALSE)</f>
        <v>ブラック</v>
      </c>
      <c r="K383" s="5">
        <v>11500</v>
      </c>
      <c r="L383" s="5">
        <v>30400</v>
      </c>
      <c r="M383">
        <v>1</v>
      </c>
      <c r="N383" s="5">
        <f t="shared" si="18"/>
        <v>30400</v>
      </c>
      <c r="O383" s="5">
        <f t="shared" si="19"/>
        <v>11500</v>
      </c>
      <c r="P383" s="5">
        <f t="shared" si="20"/>
        <v>18900</v>
      </c>
    </row>
    <row r="384" spans="1:16" x14ac:dyDescent="0.4">
      <c r="A384" s="4">
        <v>42953</v>
      </c>
      <c r="B384" t="s">
        <v>144</v>
      </c>
      <c r="C384" t="str">
        <f>VLOOKUP(B384,店舗!$A$2:$B$7,2,FALSE)</f>
        <v>台場</v>
      </c>
      <c r="D384" t="s">
        <v>170</v>
      </c>
      <c r="E384" t="s">
        <v>180</v>
      </c>
      <c r="F384" t="str">
        <f>VLOOKUP(E384,シリーズ!$A$2:$B$6,2,FALSE)</f>
        <v>スタイリシュレザー</v>
      </c>
      <c r="G384" t="s">
        <v>186</v>
      </c>
      <c r="H384" t="str">
        <f>VLOOKUP(G384,商品カテゴリー!$A$2:$B$6,2,FALSE)</f>
        <v>ショルダーバッグ</v>
      </c>
      <c r="I384" t="s">
        <v>196</v>
      </c>
      <c r="J384" t="str">
        <f>VLOOKUP(I384,カラー!$A$2:$B$11,2,FALSE)</f>
        <v>ブラウン</v>
      </c>
      <c r="K384" s="5">
        <v>17320</v>
      </c>
      <c r="L384" s="5">
        <v>30400</v>
      </c>
      <c r="M384">
        <v>2</v>
      </c>
      <c r="N384" s="5">
        <f t="shared" si="18"/>
        <v>60800</v>
      </c>
      <c r="O384" s="5">
        <f t="shared" si="19"/>
        <v>34640</v>
      </c>
      <c r="P384" s="5">
        <f t="shared" si="20"/>
        <v>26160</v>
      </c>
    </row>
    <row r="385" spans="1:16" x14ac:dyDescent="0.4">
      <c r="A385" s="4">
        <v>42953</v>
      </c>
      <c r="B385" t="s">
        <v>150</v>
      </c>
      <c r="C385" t="str">
        <f>VLOOKUP(B385,店舗!$A$2:$B$7,2,FALSE)</f>
        <v>鎌倉</v>
      </c>
      <c r="D385" t="s">
        <v>148</v>
      </c>
      <c r="E385" t="s">
        <v>180</v>
      </c>
      <c r="F385" t="str">
        <f>VLOOKUP(E385,シリーズ!$A$2:$B$6,2,FALSE)</f>
        <v>スタイリシュレザー</v>
      </c>
      <c r="G385" t="s">
        <v>188</v>
      </c>
      <c r="H385" t="str">
        <f>VLOOKUP(G385,商品カテゴリー!$A$2:$B$6,2,FALSE)</f>
        <v>トラベルボストンバッグ</v>
      </c>
      <c r="I385" t="s">
        <v>198</v>
      </c>
      <c r="J385" t="str">
        <f>VLOOKUP(I385,カラー!$A$2:$B$11,2,FALSE)</f>
        <v>ブラック</v>
      </c>
      <c r="K385" s="5">
        <v>20500</v>
      </c>
      <c r="L385" s="5">
        <v>43200</v>
      </c>
      <c r="M385">
        <v>2</v>
      </c>
      <c r="N385" s="5">
        <f t="shared" si="18"/>
        <v>86400</v>
      </c>
      <c r="O385" s="5">
        <f t="shared" si="19"/>
        <v>41000</v>
      </c>
      <c r="P385" s="5">
        <f t="shared" si="20"/>
        <v>45400</v>
      </c>
    </row>
    <row r="386" spans="1:16" x14ac:dyDescent="0.4">
      <c r="A386" s="4">
        <v>42954</v>
      </c>
      <c r="B386" t="s">
        <v>141</v>
      </c>
      <c r="C386" t="str">
        <f>VLOOKUP(B386,店舗!$A$2:$B$7,2,FALSE)</f>
        <v>青山</v>
      </c>
      <c r="D386" t="s">
        <v>175</v>
      </c>
      <c r="E386" t="s">
        <v>180</v>
      </c>
      <c r="F386" t="str">
        <f>VLOOKUP(E386,シリーズ!$A$2:$B$6,2,FALSE)</f>
        <v>スタイリシュレザー</v>
      </c>
      <c r="G386" t="s">
        <v>188</v>
      </c>
      <c r="H386" t="str">
        <f>VLOOKUP(G386,商品カテゴリー!$A$2:$B$6,2,FALSE)</f>
        <v>トラベルボストンバッグ</v>
      </c>
      <c r="I386" t="s">
        <v>196</v>
      </c>
      <c r="J386" t="str">
        <f>VLOOKUP(I386,カラー!$A$2:$B$11,2,FALSE)</f>
        <v>ブラウン</v>
      </c>
      <c r="K386" s="5">
        <v>17500</v>
      </c>
      <c r="L386" s="5">
        <v>43200</v>
      </c>
      <c r="M386">
        <v>2</v>
      </c>
      <c r="N386" s="5">
        <f t="shared" si="18"/>
        <v>86400</v>
      </c>
      <c r="O386" s="5">
        <f t="shared" si="19"/>
        <v>35000</v>
      </c>
      <c r="P386" s="5">
        <f t="shared" si="20"/>
        <v>51400</v>
      </c>
    </row>
    <row r="387" spans="1:16" x14ac:dyDescent="0.4">
      <c r="A387" s="4">
        <v>42955</v>
      </c>
      <c r="B387" t="s">
        <v>144</v>
      </c>
      <c r="C387" t="str">
        <f>VLOOKUP(B387,店舗!$A$2:$B$7,2,FALSE)</f>
        <v>台場</v>
      </c>
      <c r="D387" t="s">
        <v>171</v>
      </c>
      <c r="E387" t="s">
        <v>181</v>
      </c>
      <c r="F387" t="str">
        <f>VLOOKUP(E387,シリーズ!$A$2:$B$6,2,FALSE)</f>
        <v>デニムカジュアル</v>
      </c>
      <c r="G387" t="s">
        <v>189</v>
      </c>
      <c r="H387" t="str">
        <f>VLOOKUP(G387,商品カテゴリー!$A$2:$B$6,2,FALSE)</f>
        <v>キャリーカートバッグ</v>
      </c>
      <c r="I387" t="s">
        <v>194</v>
      </c>
      <c r="J387" t="str">
        <f>VLOOKUP(I387,カラー!$A$2:$B$11,2,FALSE)</f>
        <v>ネイビー</v>
      </c>
      <c r="K387" s="5">
        <v>14210</v>
      </c>
      <c r="L387" s="5">
        <v>38000</v>
      </c>
      <c r="M387">
        <v>2</v>
      </c>
      <c r="N387" s="5">
        <f t="shared" si="18"/>
        <v>76000</v>
      </c>
      <c r="O387" s="5">
        <f t="shared" si="19"/>
        <v>28420</v>
      </c>
      <c r="P387" s="5">
        <f t="shared" si="20"/>
        <v>47580</v>
      </c>
    </row>
    <row r="388" spans="1:16" x14ac:dyDescent="0.4">
      <c r="A388" s="4">
        <v>42955</v>
      </c>
      <c r="B388" t="s">
        <v>144</v>
      </c>
      <c r="C388" t="str">
        <f>VLOOKUP(B388,店舗!$A$2:$B$7,2,FALSE)</f>
        <v>台場</v>
      </c>
      <c r="D388" t="s">
        <v>155</v>
      </c>
      <c r="E388" t="s">
        <v>181</v>
      </c>
      <c r="F388" t="str">
        <f>VLOOKUP(E388,シリーズ!$A$2:$B$6,2,FALSE)</f>
        <v>デニムカジュアル</v>
      </c>
      <c r="G388" t="s">
        <v>187</v>
      </c>
      <c r="H388" t="str">
        <f>VLOOKUP(G388,商品カテゴリー!$A$2:$B$6,2,FALSE)</f>
        <v>ハンドバッグ</v>
      </c>
      <c r="I388" t="s">
        <v>194</v>
      </c>
      <c r="J388" t="str">
        <f>VLOOKUP(I388,カラー!$A$2:$B$11,2,FALSE)</f>
        <v>ネイビー</v>
      </c>
      <c r="K388" s="5">
        <v>6500</v>
      </c>
      <c r="L388" s="5">
        <v>16800</v>
      </c>
      <c r="M388">
        <v>1</v>
      </c>
      <c r="N388" s="5">
        <f t="shared" si="18"/>
        <v>16800</v>
      </c>
      <c r="O388" s="5">
        <f t="shared" si="19"/>
        <v>6500</v>
      </c>
      <c r="P388" s="5">
        <f t="shared" si="20"/>
        <v>10300</v>
      </c>
    </row>
    <row r="389" spans="1:16" x14ac:dyDescent="0.4">
      <c r="A389" s="4">
        <v>42955</v>
      </c>
      <c r="B389" t="s">
        <v>137</v>
      </c>
      <c r="C389" t="str">
        <f>VLOOKUP(B389,店舗!$A$2:$B$7,2,FALSE)</f>
        <v>銀座</v>
      </c>
      <c r="D389" t="s">
        <v>142</v>
      </c>
      <c r="E389" t="s">
        <v>181</v>
      </c>
      <c r="F389" t="str">
        <f>VLOOKUP(E389,シリーズ!$A$2:$B$6,2,FALSE)</f>
        <v>デニムカジュアル</v>
      </c>
      <c r="G389" t="s">
        <v>186</v>
      </c>
      <c r="H389" t="str">
        <f>VLOOKUP(G389,商品カテゴリー!$A$2:$B$6,2,FALSE)</f>
        <v>ショルダーバッグ</v>
      </c>
      <c r="I389" t="s">
        <v>194</v>
      </c>
      <c r="J389" t="str">
        <f>VLOOKUP(I389,カラー!$A$2:$B$11,2,FALSE)</f>
        <v>ネイビー</v>
      </c>
      <c r="K389" s="5">
        <v>12150</v>
      </c>
      <c r="L389" s="5">
        <v>25000</v>
      </c>
      <c r="M389">
        <v>3</v>
      </c>
      <c r="N389" s="5">
        <f t="shared" si="18"/>
        <v>75000</v>
      </c>
      <c r="O389" s="5">
        <f t="shared" si="19"/>
        <v>36450</v>
      </c>
      <c r="P389" s="5">
        <f t="shared" si="20"/>
        <v>38550</v>
      </c>
    </row>
    <row r="390" spans="1:16" x14ac:dyDescent="0.4">
      <c r="A390" s="4">
        <v>42955</v>
      </c>
      <c r="B390" t="s">
        <v>141</v>
      </c>
      <c r="C390" t="str">
        <f>VLOOKUP(B390,店舗!$A$2:$B$7,2,FALSE)</f>
        <v>青山</v>
      </c>
      <c r="D390" t="s">
        <v>148</v>
      </c>
      <c r="E390" t="s">
        <v>180</v>
      </c>
      <c r="F390" t="str">
        <f>VLOOKUP(E390,シリーズ!$A$2:$B$6,2,FALSE)</f>
        <v>スタイリシュレザー</v>
      </c>
      <c r="G390" t="s">
        <v>188</v>
      </c>
      <c r="H390" t="str">
        <f>VLOOKUP(G390,商品カテゴリー!$A$2:$B$6,2,FALSE)</f>
        <v>トラベルボストンバッグ</v>
      </c>
      <c r="I390" t="s">
        <v>198</v>
      </c>
      <c r="J390" t="str">
        <f>VLOOKUP(I390,カラー!$A$2:$B$11,2,FALSE)</f>
        <v>ブラック</v>
      </c>
      <c r="K390" s="5">
        <v>20500</v>
      </c>
      <c r="L390" s="5">
        <v>43200</v>
      </c>
      <c r="M390">
        <v>3</v>
      </c>
      <c r="N390" s="5">
        <f t="shared" si="18"/>
        <v>129600</v>
      </c>
      <c r="O390" s="5">
        <f t="shared" si="19"/>
        <v>61500</v>
      </c>
      <c r="P390" s="5">
        <f t="shared" si="20"/>
        <v>68100</v>
      </c>
    </row>
    <row r="391" spans="1:16" x14ac:dyDescent="0.4">
      <c r="A391" s="4">
        <v>42956</v>
      </c>
      <c r="B391" t="s">
        <v>137</v>
      </c>
      <c r="C391" t="str">
        <f>VLOOKUP(B391,店舗!$A$2:$B$7,2,FALSE)</f>
        <v>銀座</v>
      </c>
      <c r="D391" t="s">
        <v>154</v>
      </c>
      <c r="E391" t="s">
        <v>181</v>
      </c>
      <c r="F391" t="str">
        <f>VLOOKUP(E391,シリーズ!$A$2:$B$6,2,FALSE)</f>
        <v>デニムカジュアル</v>
      </c>
      <c r="G391" t="s">
        <v>189</v>
      </c>
      <c r="H391" t="str">
        <f>VLOOKUP(G391,商品カテゴリー!$A$2:$B$6,2,FALSE)</f>
        <v>キャリーカートバッグ</v>
      </c>
      <c r="I391" t="s">
        <v>199</v>
      </c>
      <c r="J391" t="str">
        <f>VLOOKUP(I391,カラー!$A$2:$B$11,2,FALSE)</f>
        <v>ブルー</v>
      </c>
      <c r="K391" s="5">
        <v>14060</v>
      </c>
      <c r="L391" s="5">
        <v>38000</v>
      </c>
      <c r="M391">
        <v>1</v>
      </c>
      <c r="N391" s="5">
        <f t="shared" si="18"/>
        <v>38000</v>
      </c>
      <c r="O391" s="5">
        <f t="shared" si="19"/>
        <v>14060</v>
      </c>
      <c r="P391" s="5">
        <f t="shared" si="20"/>
        <v>23940</v>
      </c>
    </row>
    <row r="392" spans="1:16" x14ac:dyDescent="0.4">
      <c r="A392" s="4">
        <v>42956</v>
      </c>
      <c r="B392" t="s">
        <v>141</v>
      </c>
      <c r="C392" t="str">
        <f>VLOOKUP(B392,店舗!$A$2:$B$7,2,FALSE)</f>
        <v>青山</v>
      </c>
      <c r="D392" t="s">
        <v>156</v>
      </c>
      <c r="E392" t="s">
        <v>181</v>
      </c>
      <c r="F392" t="str">
        <f>VLOOKUP(E392,シリーズ!$A$2:$B$6,2,FALSE)</f>
        <v>デニムカジュアル</v>
      </c>
      <c r="G392" t="s">
        <v>187</v>
      </c>
      <c r="H392" t="str">
        <f>VLOOKUP(G392,商品カテゴリー!$A$2:$B$6,2,FALSE)</f>
        <v>ハンドバッグ</v>
      </c>
      <c r="I392" t="s">
        <v>199</v>
      </c>
      <c r="J392" t="str">
        <f>VLOOKUP(I392,カラー!$A$2:$B$11,2,FALSE)</f>
        <v>ブルー</v>
      </c>
      <c r="K392" s="5">
        <v>6500</v>
      </c>
      <c r="L392" s="5">
        <v>16800</v>
      </c>
      <c r="M392">
        <v>2</v>
      </c>
      <c r="N392" s="5">
        <f t="shared" si="18"/>
        <v>33600</v>
      </c>
      <c r="O392" s="5">
        <f t="shared" si="19"/>
        <v>13000</v>
      </c>
      <c r="P392" s="5">
        <f t="shared" si="20"/>
        <v>20600</v>
      </c>
    </row>
    <row r="393" spans="1:16" x14ac:dyDescent="0.4">
      <c r="A393" s="4">
        <v>42956</v>
      </c>
      <c r="B393" t="s">
        <v>139</v>
      </c>
      <c r="C393" t="str">
        <f>VLOOKUP(B393,店舗!$A$2:$B$7,2,FALSE)</f>
        <v>六本木</v>
      </c>
      <c r="D393" t="s">
        <v>157</v>
      </c>
      <c r="E393" t="s">
        <v>181</v>
      </c>
      <c r="F393" t="str">
        <f>VLOOKUP(E393,シリーズ!$A$2:$B$6,2,FALSE)</f>
        <v>デニムカジュアル</v>
      </c>
      <c r="G393" t="s">
        <v>186</v>
      </c>
      <c r="H393" t="str">
        <f>VLOOKUP(G393,商品カテゴリー!$A$2:$B$6,2,FALSE)</f>
        <v>ショルダーバッグ</v>
      </c>
      <c r="I393" t="s">
        <v>199</v>
      </c>
      <c r="J393" t="str">
        <f>VLOOKUP(I393,カラー!$A$2:$B$11,2,FALSE)</f>
        <v>ブルー</v>
      </c>
      <c r="K393" s="5">
        <v>11980</v>
      </c>
      <c r="L393" s="5">
        <v>25000</v>
      </c>
      <c r="M393">
        <v>1</v>
      </c>
      <c r="N393" s="5">
        <f t="shared" si="18"/>
        <v>25000</v>
      </c>
      <c r="O393" s="5">
        <f t="shared" si="19"/>
        <v>11980</v>
      </c>
      <c r="P393" s="5">
        <f t="shared" si="20"/>
        <v>13020</v>
      </c>
    </row>
    <row r="394" spans="1:16" x14ac:dyDescent="0.4">
      <c r="A394" s="4">
        <v>42957</v>
      </c>
      <c r="B394" t="s">
        <v>141</v>
      </c>
      <c r="C394" t="str">
        <f>VLOOKUP(B394,店舗!$A$2:$B$7,2,FALSE)</f>
        <v>青山</v>
      </c>
      <c r="D394" t="s">
        <v>158</v>
      </c>
      <c r="E394" t="s">
        <v>182</v>
      </c>
      <c r="F394" t="str">
        <f>VLOOKUP(E394,シリーズ!$A$2:$B$6,2,FALSE)</f>
        <v>プリティアニマル</v>
      </c>
      <c r="G394" t="s">
        <v>185</v>
      </c>
      <c r="H394" t="str">
        <f>VLOOKUP(G394,商品カテゴリー!$A$2:$B$6,2,FALSE)</f>
        <v>パース</v>
      </c>
      <c r="I394" t="s">
        <v>200</v>
      </c>
      <c r="J394" t="str">
        <f>VLOOKUP(I394,カラー!$A$2:$B$11,2,FALSE)</f>
        <v>アニマル</v>
      </c>
      <c r="K394" s="5">
        <v>6900</v>
      </c>
      <c r="L394" s="5">
        <v>13500</v>
      </c>
      <c r="M394">
        <v>1</v>
      </c>
      <c r="N394" s="5">
        <f t="shared" si="18"/>
        <v>13500</v>
      </c>
      <c r="O394" s="5">
        <f t="shared" si="19"/>
        <v>6900</v>
      </c>
      <c r="P394" s="5">
        <f t="shared" si="20"/>
        <v>6600</v>
      </c>
    </row>
    <row r="395" spans="1:16" x14ac:dyDescent="0.4">
      <c r="A395" s="4">
        <v>42957</v>
      </c>
      <c r="B395" t="s">
        <v>137</v>
      </c>
      <c r="C395" t="str">
        <f>VLOOKUP(B395,店舗!$A$2:$B$7,2,FALSE)</f>
        <v>銀座</v>
      </c>
      <c r="D395" t="s">
        <v>159</v>
      </c>
      <c r="E395" t="s">
        <v>182</v>
      </c>
      <c r="F395" t="str">
        <f>VLOOKUP(E395,シリーズ!$A$2:$B$6,2,FALSE)</f>
        <v>プリティアニマル</v>
      </c>
      <c r="G395" t="s">
        <v>186</v>
      </c>
      <c r="H395" t="str">
        <f>VLOOKUP(G395,商品カテゴリー!$A$2:$B$6,2,FALSE)</f>
        <v>ショルダーバッグ</v>
      </c>
      <c r="I395" t="s">
        <v>200</v>
      </c>
      <c r="J395" t="str">
        <f>VLOOKUP(I395,カラー!$A$2:$B$11,2,FALSE)</f>
        <v>アニマル</v>
      </c>
      <c r="K395" s="5">
        <v>6750</v>
      </c>
      <c r="L395" s="5">
        <v>17500</v>
      </c>
      <c r="M395">
        <v>1</v>
      </c>
      <c r="N395" s="5">
        <f t="shared" si="18"/>
        <v>17500</v>
      </c>
      <c r="O395" s="5">
        <f t="shared" si="19"/>
        <v>6750</v>
      </c>
      <c r="P395" s="5">
        <f t="shared" si="20"/>
        <v>10750</v>
      </c>
    </row>
    <row r="396" spans="1:16" x14ac:dyDescent="0.4">
      <c r="A396" s="4">
        <v>42957</v>
      </c>
      <c r="B396" t="s">
        <v>137</v>
      </c>
      <c r="C396" t="str">
        <f>VLOOKUP(B396,店舗!$A$2:$B$7,2,FALSE)</f>
        <v>銀座</v>
      </c>
      <c r="D396" t="s">
        <v>210</v>
      </c>
      <c r="E396" t="s">
        <v>183</v>
      </c>
      <c r="F396" t="str">
        <f>VLOOKUP(E396,シリーズ!$A$2:$B$6,2,FALSE)</f>
        <v>スタイリシュレザークール</v>
      </c>
      <c r="G396" t="s">
        <v>188</v>
      </c>
      <c r="H396" t="str">
        <f>VLOOKUP(G396,商品カテゴリー!$A$2:$B$6,2,FALSE)</f>
        <v>トラベルボストンバッグ</v>
      </c>
      <c r="I396" t="s">
        <v>208</v>
      </c>
      <c r="J396" t="str">
        <f>VLOOKUP(I396,カラー!$A$2:$B$11,2,FALSE)</f>
        <v>シルバー</v>
      </c>
      <c r="K396" s="5">
        <v>20500</v>
      </c>
      <c r="L396" s="5">
        <v>43200</v>
      </c>
      <c r="M396">
        <v>2</v>
      </c>
      <c r="N396" s="5">
        <f t="shared" si="18"/>
        <v>86400</v>
      </c>
      <c r="O396" s="5">
        <f t="shared" si="19"/>
        <v>41000</v>
      </c>
      <c r="P396" s="5">
        <f t="shared" si="20"/>
        <v>45400</v>
      </c>
    </row>
    <row r="397" spans="1:16" x14ac:dyDescent="0.4">
      <c r="A397" s="4">
        <v>42957</v>
      </c>
      <c r="B397" t="s">
        <v>137</v>
      </c>
      <c r="C397" t="str">
        <f>VLOOKUP(B397,店舗!$A$2:$B$7,2,FALSE)</f>
        <v>銀座</v>
      </c>
      <c r="D397" t="s">
        <v>163</v>
      </c>
      <c r="E397" t="s">
        <v>183</v>
      </c>
      <c r="F397" t="str">
        <f>VLOOKUP(E397,シリーズ!$A$2:$B$6,2,FALSE)</f>
        <v>スタイリシュレザークール</v>
      </c>
      <c r="G397" t="s">
        <v>188</v>
      </c>
      <c r="H397" t="str">
        <f>VLOOKUP(G397,商品カテゴリー!$A$2:$B$6,2,FALSE)</f>
        <v>トラベルボストンバッグ</v>
      </c>
      <c r="I397" t="s">
        <v>201</v>
      </c>
      <c r="J397" t="str">
        <f>VLOOKUP(I397,カラー!$A$2:$B$11,2,FALSE)</f>
        <v>シルバー</v>
      </c>
      <c r="K397" s="5">
        <v>20500</v>
      </c>
      <c r="L397" s="5">
        <v>43200</v>
      </c>
      <c r="M397">
        <v>2</v>
      </c>
      <c r="N397" s="5">
        <f t="shared" si="18"/>
        <v>86400</v>
      </c>
      <c r="O397" s="5">
        <f t="shared" si="19"/>
        <v>41000</v>
      </c>
      <c r="P397" s="5">
        <f t="shared" si="20"/>
        <v>45400</v>
      </c>
    </row>
    <row r="398" spans="1:16" x14ac:dyDescent="0.4">
      <c r="A398" s="4">
        <v>42958</v>
      </c>
      <c r="B398" t="s">
        <v>139</v>
      </c>
      <c r="C398" t="str">
        <f>VLOOKUP(B398,店舗!$A$2:$B$7,2,FALSE)</f>
        <v>六本木</v>
      </c>
      <c r="D398" t="s">
        <v>165</v>
      </c>
      <c r="E398" t="s">
        <v>184</v>
      </c>
      <c r="F398" t="str">
        <f>VLOOKUP(E398,シリーズ!$A$2:$B$6,2,FALSE)</f>
        <v>プリティフラワー</v>
      </c>
      <c r="G398" t="s">
        <v>186</v>
      </c>
      <c r="H398" t="str">
        <f>VLOOKUP(G398,商品カテゴリー!$A$2:$B$6,2,FALSE)</f>
        <v>ショルダーバッグ</v>
      </c>
      <c r="I398" t="s">
        <v>202</v>
      </c>
      <c r="J398" t="str">
        <f>VLOOKUP(I398,カラー!$A$2:$B$11,2,FALSE)</f>
        <v>フラワー</v>
      </c>
      <c r="K398" s="5">
        <v>7000</v>
      </c>
      <c r="L398" s="5">
        <v>17500</v>
      </c>
      <c r="M398">
        <v>3</v>
      </c>
      <c r="N398" s="5">
        <f t="shared" si="18"/>
        <v>52500</v>
      </c>
      <c r="O398" s="5">
        <f t="shared" si="19"/>
        <v>21000</v>
      </c>
      <c r="P398" s="5">
        <f t="shared" si="20"/>
        <v>31500</v>
      </c>
    </row>
    <row r="399" spans="1:16" x14ac:dyDescent="0.4">
      <c r="A399" s="4">
        <v>42958</v>
      </c>
      <c r="B399" t="s">
        <v>139</v>
      </c>
      <c r="C399" t="str">
        <f>VLOOKUP(B399,店舗!$A$2:$B$7,2,FALSE)</f>
        <v>六本木</v>
      </c>
      <c r="D399" t="s">
        <v>166</v>
      </c>
      <c r="E399" t="s">
        <v>180</v>
      </c>
      <c r="F399" t="str">
        <f>VLOOKUP(E399,シリーズ!$A$2:$B$6,2,FALSE)</f>
        <v>スタイリシュレザー</v>
      </c>
      <c r="G399" t="s">
        <v>187</v>
      </c>
      <c r="H399" t="str">
        <f>VLOOKUP(G399,商品カテゴリー!$A$2:$B$6,2,FALSE)</f>
        <v>ハンドバッグ</v>
      </c>
      <c r="I399" t="s">
        <v>193</v>
      </c>
      <c r="J399" t="str">
        <f>VLOOKUP(I399,カラー!$A$2:$B$11,2,FALSE)</f>
        <v>ホワイト</v>
      </c>
      <c r="K399" s="5">
        <v>7500</v>
      </c>
      <c r="L399" s="5">
        <v>16800</v>
      </c>
      <c r="M399">
        <v>2</v>
      </c>
      <c r="N399" s="5">
        <f t="shared" si="18"/>
        <v>33600</v>
      </c>
      <c r="O399" s="5">
        <f t="shared" si="19"/>
        <v>15000</v>
      </c>
      <c r="P399" s="5">
        <f t="shared" si="20"/>
        <v>18600</v>
      </c>
    </row>
    <row r="400" spans="1:16" x14ac:dyDescent="0.4">
      <c r="A400" s="4">
        <v>42958</v>
      </c>
      <c r="B400" t="s">
        <v>137</v>
      </c>
      <c r="C400" t="str">
        <f>VLOOKUP(B400,店舗!$A$2:$B$7,2,FALSE)</f>
        <v>銀座</v>
      </c>
      <c r="D400" t="s">
        <v>138</v>
      </c>
      <c r="E400" t="s">
        <v>180</v>
      </c>
      <c r="F400" t="str">
        <f>VLOOKUP(E400,シリーズ!$A$2:$B$6,2,FALSE)</f>
        <v>スタイリシュレザー</v>
      </c>
      <c r="G400" t="s">
        <v>185</v>
      </c>
      <c r="H400" t="str">
        <f>VLOOKUP(G400,商品カテゴリー!$A$2:$B$6,2,FALSE)</f>
        <v>パース</v>
      </c>
      <c r="I400" t="s">
        <v>193</v>
      </c>
      <c r="J400" t="str">
        <f>VLOOKUP(I400,カラー!$A$2:$B$11,2,FALSE)</f>
        <v>ホワイト</v>
      </c>
      <c r="K400" s="5">
        <v>6500</v>
      </c>
      <c r="L400" s="5">
        <v>13500</v>
      </c>
      <c r="M400">
        <v>3</v>
      </c>
      <c r="N400" s="5">
        <f t="shared" si="18"/>
        <v>40500</v>
      </c>
      <c r="O400" s="5">
        <f t="shared" si="19"/>
        <v>19500</v>
      </c>
      <c r="P400" s="5">
        <f t="shared" si="20"/>
        <v>21000</v>
      </c>
    </row>
    <row r="401" spans="1:16" x14ac:dyDescent="0.4">
      <c r="A401" s="4">
        <v>42958</v>
      </c>
      <c r="B401" t="s">
        <v>139</v>
      </c>
      <c r="C401" t="str">
        <f>VLOOKUP(B401,店舗!$A$2:$B$7,2,FALSE)</f>
        <v>六本木</v>
      </c>
      <c r="D401" t="s">
        <v>165</v>
      </c>
      <c r="E401" t="s">
        <v>184</v>
      </c>
      <c r="F401" t="str">
        <f>VLOOKUP(E401,シリーズ!$A$2:$B$6,2,FALSE)</f>
        <v>プリティフラワー</v>
      </c>
      <c r="G401" t="s">
        <v>186</v>
      </c>
      <c r="H401" t="str">
        <f>VLOOKUP(G401,商品カテゴリー!$A$2:$B$6,2,FALSE)</f>
        <v>ショルダーバッグ</v>
      </c>
      <c r="I401" t="s">
        <v>202</v>
      </c>
      <c r="J401" t="str">
        <f>VLOOKUP(I401,カラー!$A$2:$B$11,2,FALSE)</f>
        <v>フラワー</v>
      </c>
      <c r="K401" s="5">
        <v>7000</v>
      </c>
      <c r="L401" s="5">
        <v>17500</v>
      </c>
      <c r="M401">
        <v>3</v>
      </c>
      <c r="N401" s="5">
        <f t="shared" si="18"/>
        <v>52500</v>
      </c>
      <c r="O401" s="5">
        <f t="shared" si="19"/>
        <v>21000</v>
      </c>
      <c r="P401" s="5">
        <f t="shared" si="20"/>
        <v>31500</v>
      </c>
    </row>
    <row r="402" spans="1:16" x14ac:dyDescent="0.4">
      <c r="A402" s="4">
        <v>42958</v>
      </c>
      <c r="B402" t="s">
        <v>139</v>
      </c>
      <c r="C402" t="str">
        <f>VLOOKUP(B402,店舗!$A$2:$B$7,2,FALSE)</f>
        <v>六本木</v>
      </c>
      <c r="D402" t="s">
        <v>166</v>
      </c>
      <c r="E402" t="s">
        <v>180</v>
      </c>
      <c r="F402" t="str">
        <f>VLOOKUP(E402,シリーズ!$A$2:$B$6,2,FALSE)</f>
        <v>スタイリシュレザー</v>
      </c>
      <c r="G402" t="s">
        <v>187</v>
      </c>
      <c r="H402" t="str">
        <f>VLOOKUP(G402,商品カテゴリー!$A$2:$B$6,2,FALSE)</f>
        <v>ハンドバッグ</v>
      </c>
      <c r="I402" t="s">
        <v>193</v>
      </c>
      <c r="J402" t="str">
        <f>VLOOKUP(I402,カラー!$A$2:$B$11,2,FALSE)</f>
        <v>ホワイト</v>
      </c>
      <c r="K402" s="5">
        <v>7500</v>
      </c>
      <c r="L402" s="5">
        <v>16800</v>
      </c>
      <c r="M402">
        <v>2</v>
      </c>
      <c r="N402" s="5">
        <f t="shared" si="18"/>
        <v>33600</v>
      </c>
      <c r="O402" s="5">
        <f t="shared" si="19"/>
        <v>15000</v>
      </c>
      <c r="P402" s="5">
        <f t="shared" si="20"/>
        <v>18600</v>
      </c>
    </row>
    <row r="403" spans="1:16" x14ac:dyDescent="0.4">
      <c r="A403" s="4">
        <v>42958</v>
      </c>
      <c r="B403" t="s">
        <v>150</v>
      </c>
      <c r="C403" t="str">
        <f>VLOOKUP(B403,店舗!$A$2:$B$7,2,FALSE)</f>
        <v>鎌倉</v>
      </c>
      <c r="D403" t="s">
        <v>138</v>
      </c>
      <c r="E403" t="s">
        <v>180</v>
      </c>
      <c r="F403" t="str">
        <f>VLOOKUP(E403,シリーズ!$A$2:$B$6,2,FALSE)</f>
        <v>スタイリシュレザー</v>
      </c>
      <c r="G403" t="s">
        <v>185</v>
      </c>
      <c r="H403" t="str">
        <f>VLOOKUP(G403,商品カテゴリー!$A$2:$B$6,2,FALSE)</f>
        <v>パース</v>
      </c>
      <c r="I403" t="s">
        <v>193</v>
      </c>
      <c r="J403" t="str">
        <f>VLOOKUP(I403,カラー!$A$2:$B$11,2,FALSE)</f>
        <v>ホワイト</v>
      </c>
      <c r="K403" s="5">
        <v>6500</v>
      </c>
      <c r="L403" s="5">
        <v>13500</v>
      </c>
      <c r="M403">
        <v>3</v>
      </c>
      <c r="N403" s="5">
        <f t="shared" si="18"/>
        <v>40500</v>
      </c>
      <c r="O403" s="5">
        <f t="shared" si="19"/>
        <v>19500</v>
      </c>
      <c r="P403" s="5">
        <f t="shared" si="20"/>
        <v>21000</v>
      </c>
    </row>
    <row r="404" spans="1:16" x14ac:dyDescent="0.4">
      <c r="A404" s="4">
        <v>42959</v>
      </c>
      <c r="B404" t="s">
        <v>141</v>
      </c>
      <c r="C404" t="str">
        <f>VLOOKUP(B404,店舗!$A$2:$B$7,2,FALSE)</f>
        <v>青山</v>
      </c>
      <c r="D404" t="s">
        <v>140</v>
      </c>
      <c r="E404" t="s">
        <v>180</v>
      </c>
      <c r="F404" t="str">
        <f>VLOOKUP(E404,シリーズ!$A$2:$B$6,2,FALSE)</f>
        <v>スタイリシュレザー</v>
      </c>
      <c r="G404" t="s">
        <v>186</v>
      </c>
      <c r="H404" t="str">
        <f>VLOOKUP(G404,商品カテゴリー!$A$2:$B$6,2,FALSE)</f>
        <v>ショルダーバッグ</v>
      </c>
      <c r="I404" t="s">
        <v>193</v>
      </c>
      <c r="J404" t="str">
        <f>VLOOKUP(I404,カラー!$A$2:$B$11,2,FALSE)</f>
        <v>ホワイト</v>
      </c>
      <c r="K404" s="5">
        <v>16900</v>
      </c>
      <c r="L404" s="5">
        <v>30400</v>
      </c>
      <c r="M404">
        <v>2</v>
      </c>
      <c r="N404" s="5">
        <f t="shared" si="18"/>
        <v>60800</v>
      </c>
      <c r="O404" s="5">
        <f t="shared" si="19"/>
        <v>33800</v>
      </c>
      <c r="P404" s="5">
        <f t="shared" si="20"/>
        <v>27000</v>
      </c>
    </row>
    <row r="405" spans="1:16" x14ac:dyDescent="0.4">
      <c r="A405" s="4">
        <v>42960</v>
      </c>
      <c r="B405" t="s">
        <v>141</v>
      </c>
      <c r="C405" t="str">
        <f>VLOOKUP(B405,店舗!$A$2:$B$7,2,FALSE)</f>
        <v>青山</v>
      </c>
      <c r="D405" t="s">
        <v>151</v>
      </c>
      <c r="E405" t="s">
        <v>180</v>
      </c>
      <c r="F405" t="str">
        <f>VLOOKUP(E405,シリーズ!$A$2:$B$6,2,FALSE)</f>
        <v>スタイリシュレザー</v>
      </c>
      <c r="G405" t="s">
        <v>187</v>
      </c>
      <c r="H405" t="str">
        <f>VLOOKUP(G405,商品カテゴリー!$A$2:$B$6,2,FALSE)</f>
        <v>ハンドバッグ</v>
      </c>
      <c r="I405" t="s">
        <v>198</v>
      </c>
      <c r="J405" t="str">
        <f>VLOOKUP(I405,カラー!$A$2:$B$11,2,FALSE)</f>
        <v>ブラック</v>
      </c>
      <c r="K405" s="5">
        <v>7500</v>
      </c>
      <c r="L405" s="5">
        <v>16800</v>
      </c>
      <c r="M405">
        <v>3</v>
      </c>
      <c r="N405" s="5">
        <f t="shared" si="18"/>
        <v>50400</v>
      </c>
      <c r="O405" s="5">
        <f t="shared" si="19"/>
        <v>22500</v>
      </c>
      <c r="P405" s="5">
        <f t="shared" si="20"/>
        <v>27900</v>
      </c>
    </row>
    <row r="406" spans="1:16" x14ac:dyDescent="0.4">
      <c r="A406" s="4">
        <v>42960</v>
      </c>
      <c r="B406" t="s">
        <v>141</v>
      </c>
      <c r="C406" t="str">
        <f>VLOOKUP(B406,店舗!$A$2:$B$7,2,FALSE)</f>
        <v>青山</v>
      </c>
      <c r="D406" t="s">
        <v>146</v>
      </c>
      <c r="E406" t="s">
        <v>180</v>
      </c>
      <c r="F406" t="str">
        <f>VLOOKUP(E406,シリーズ!$A$2:$B$6,2,FALSE)</f>
        <v>スタイリシュレザー</v>
      </c>
      <c r="G406" t="s">
        <v>185</v>
      </c>
      <c r="H406" t="str">
        <f>VLOOKUP(G406,商品カテゴリー!$A$2:$B$6,2,FALSE)</f>
        <v>パース</v>
      </c>
      <c r="I406" t="s">
        <v>195</v>
      </c>
      <c r="J406" t="str">
        <f>VLOOKUP(I406,カラー!$A$2:$B$11,2,FALSE)</f>
        <v>ベージュ</v>
      </c>
      <c r="K406" s="5">
        <v>5830</v>
      </c>
      <c r="L406" s="5">
        <v>13500</v>
      </c>
      <c r="M406">
        <v>1</v>
      </c>
      <c r="N406" s="5">
        <f t="shared" si="18"/>
        <v>13500</v>
      </c>
      <c r="O406" s="5">
        <f t="shared" si="19"/>
        <v>5830</v>
      </c>
      <c r="P406" s="5">
        <f t="shared" si="20"/>
        <v>7670</v>
      </c>
    </row>
    <row r="407" spans="1:16" x14ac:dyDescent="0.4">
      <c r="A407" s="4">
        <v>42961</v>
      </c>
      <c r="B407" t="s">
        <v>141</v>
      </c>
      <c r="C407" t="str">
        <f>VLOOKUP(B407,店舗!$A$2:$B$7,2,FALSE)</f>
        <v>青山</v>
      </c>
      <c r="D407" t="s">
        <v>151</v>
      </c>
      <c r="E407" t="s">
        <v>180</v>
      </c>
      <c r="F407" t="str">
        <f>VLOOKUP(E407,シリーズ!$A$2:$B$6,2,FALSE)</f>
        <v>スタイリシュレザー</v>
      </c>
      <c r="G407" t="s">
        <v>187</v>
      </c>
      <c r="H407" t="str">
        <f>VLOOKUP(G407,商品カテゴリー!$A$2:$B$6,2,FALSE)</f>
        <v>ハンドバッグ</v>
      </c>
      <c r="I407" t="s">
        <v>198</v>
      </c>
      <c r="J407" t="str">
        <f>VLOOKUP(I407,カラー!$A$2:$B$11,2,FALSE)</f>
        <v>ブラック</v>
      </c>
      <c r="K407" s="5">
        <v>8120</v>
      </c>
      <c r="L407" s="5">
        <v>16800</v>
      </c>
      <c r="M407">
        <v>2</v>
      </c>
      <c r="N407" s="5">
        <f t="shared" si="18"/>
        <v>33600</v>
      </c>
      <c r="O407" s="5">
        <f t="shared" si="19"/>
        <v>16240</v>
      </c>
      <c r="P407" s="5">
        <f t="shared" si="20"/>
        <v>17360</v>
      </c>
    </row>
    <row r="408" spans="1:16" x14ac:dyDescent="0.4">
      <c r="A408" s="4">
        <v>42962</v>
      </c>
      <c r="B408" t="s">
        <v>144</v>
      </c>
      <c r="C408" t="str">
        <f>VLOOKUP(B408,店舗!$A$2:$B$7,2,FALSE)</f>
        <v>台場</v>
      </c>
      <c r="D408" t="s">
        <v>169</v>
      </c>
      <c r="E408" t="s">
        <v>180</v>
      </c>
      <c r="F408" t="str">
        <f>VLOOKUP(E408,シリーズ!$A$2:$B$6,2,FALSE)</f>
        <v>スタイリシュレザー</v>
      </c>
      <c r="G408" t="s">
        <v>185</v>
      </c>
      <c r="H408" t="str">
        <f>VLOOKUP(G408,商品カテゴリー!$A$2:$B$6,2,FALSE)</f>
        <v>パース</v>
      </c>
      <c r="I408" t="s">
        <v>196</v>
      </c>
      <c r="J408" t="str">
        <f>VLOOKUP(I408,カラー!$A$2:$B$11,2,FALSE)</f>
        <v>ブラウン</v>
      </c>
      <c r="K408" s="5">
        <v>6500</v>
      </c>
      <c r="L408" s="5">
        <v>13500</v>
      </c>
      <c r="M408">
        <v>3</v>
      </c>
      <c r="N408" s="5">
        <f t="shared" si="18"/>
        <v>40500</v>
      </c>
      <c r="O408" s="5">
        <f t="shared" si="19"/>
        <v>19500</v>
      </c>
      <c r="P408" s="5">
        <f t="shared" si="20"/>
        <v>21000</v>
      </c>
    </row>
    <row r="409" spans="1:16" x14ac:dyDescent="0.4">
      <c r="A409" s="4">
        <v>42962</v>
      </c>
      <c r="B409" t="s">
        <v>137</v>
      </c>
      <c r="C409" t="str">
        <f>VLOOKUP(B409,店舗!$A$2:$B$7,2,FALSE)</f>
        <v>銀座</v>
      </c>
      <c r="D409" t="s">
        <v>167</v>
      </c>
      <c r="E409" t="s">
        <v>180</v>
      </c>
      <c r="F409" t="str">
        <f>VLOOKUP(E409,シリーズ!$A$2:$B$6,2,FALSE)</f>
        <v>スタイリシュレザー</v>
      </c>
      <c r="G409" t="s">
        <v>186</v>
      </c>
      <c r="H409" t="str">
        <f>VLOOKUP(G409,商品カテゴリー!$A$2:$B$6,2,FALSE)</f>
        <v>ショルダーバッグ</v>
      </c>
      <c r="I409" t="s">
        <v>195</v>
      </c>
      <c r="J409" t="str">
        <f>VLOOKUP(I409,カラー!$A$2:$B$11,2,FALSE)</f>
        <v>ベージュ</v>
      </c>
      <c r="K409" s="5">
        <v>17100</v>
      </c>
      <c r="L409" s="5">
        <v>30400</v>
      </c>
      <c r="M409">
        <v>3</v>
      </c>
      <c r="N409" s="5">
        <f t="shared" si="18"/>
        <v>91200</v>
      </c>
      <c r="O409" s="5">
        <f t="shared" si="19"/>
        <v>51300</v>
      </c>
      <c r="P409" s="5">
        <f t="shared" si="20"/>
        <v>39900</v>
      </c>
    </row>
    <row r="410" spans="1:16" x14ac:dyDescent="0.4">
      <c r="A410" s="4">
        <v>42962</v>
      </c>
      <c r="B410" t="s">
        <v>141</v>
      </c>
      <c r="C410" t="str">
        <f>VLOOKUP(B410,店舗!$A$2:$B$7,2,FALSE)</f>
        <v>青山</v>
      </c>
      <c r="D410" t="s">
        <v>168</v>
      </c>
      <c r="E410" t="s">
        <v>180</v>
      </c>
      <c r="F410" t="str">
        <f>VLOOKUP(E410,シリーズ!$A$2:$B$6,2,FALSE)</f>
        <v>スタイリシュレザー</v>
      </c>
      <c r="G410" t="s">
        <v>188</v>
      </c>
      <c r="H410" t="str">
        <f>VLOOKUP(G410,商品カテゴリー!$A$2:$B$6,2,FALSE)</f>
        <v>トラベルボストンバッグ</v>
      </c>
      <c r="I410" t="s">
        <v>195</v>
      </c>
      <c r="J410" t="str">
        <f>VLOOKUP(I410,カラー!$A$2:$B$11,2,FALSE)</f>
        <v>ベージュ</v>
      </c>
      <c r="K410" s="5">
        <v>20500</v>
      </c>
      <c r="L410" s="5">
        <v>43200</v>
      </c>
      <c r="M410">
        <v>2</v>
      </c>
      <c r="N410" s="5">
        <f t="shared" si="18"/>
        <v>86400</v>
      </c>
      <c r="O410" s="5">
        <f t="shared" si="19"/>
        <v>41000</v>
      </c>
      <c r="P410" s="5">
        <f t="shared" si="20"/>
        <v>45400</v>
      </c>
    </row>
    <row r="411" spans="1:16" x14ac:dyDescent="0.4">
      <c r="A411" s="4">
        <v>42963</v>
      </c>
      <c r="B411" t="s">
        <v>141</v>
      </c>
      <c r="C411" t="str">
        <f>VLOOKUP(B411,店舗!$A$2:$B$7,2,FALSE)</f>
        <v>青山</v>
      </c>
      <c r="D411" t="s">
        <v>151</v>
      </c>
      <c r="E411" t="s">
        <v>180</v>
      </c>
      <c r="F411" t="str">
        <f>VLOOKUP(E411,シリーズ!$A$2:$B$6,2,FALSE)</f>
        <v>スタイリシュレザー</v>
      </c>
      <c r="G411" t="s">
        <v>187</v>
      </c>
      <c r="H411" t="str">
        <f>VLOOKUP(G411,商品カテゴリー!$A$2:$B$6,2,FALSE)</f>
        <v>ハンドバッグ</v>
      </c>
      <c r="I411" t="s">
        <v>198</v>
      </c>
      <c r="J411" t="str">
        <f>VLOOKUP(I411,カラー!$A$2:$B$11,2,FALSE)</f>
        <v>ブラック</v>
      </c>
      <c r="K411" s="5">
        <v>8120</v>
      </c>
      <c r="L411" s="5">
        <v>16800</v>
      </c>
      <c r="M411">
        <v>1</v>
      </c>
      <c r="N411" s="5">
        <f t="shared" si="18"/>
        <v>16800</v>
      </c>
      <c r="O411" s="5">
        <f t="shared" si="19"/>
        <v>8120</v>
      </c>
      <c r="P411" s="5">
        <f t="shared" si="20"/>
        <v>8680</v>
      </c>
    </row>
    <row r="412" spans="1:16" x14ac:dyDescent="0.4">
      <c r="A412" s="4">
        <v>42963</v>
      </c>
      <c r="B412" t="s">
        <v>150</v>
      </c>
      <c r="C412" t="str">
        <f>VLOOKUP(B412,店舗!$A$2:$B$7,2,FALSE)</f>
        <v>鎌倉</v>
      </c>
      <c r="D412" t="s">
        <v>151</v>
      </c>
      <c r="E412" t="s">
        <v>180</v>
      </c>
      <c r="F412" t="str">
        <f>VLOOKUP(E412,シリーズ!$A$2:$B$6,2,FALSE)</f>
        <v>スタイリシュレザー</v>
      </c>
      <c r="G412" t="s">
        <v>187</v>
      </c>
      <c r="H412" t="str">
        <f>VLOOKUP(G412,商品カテゴリー!$A$2:$B$6,2,FALSE)</f>
        <v>ハンドバッグ</v>
      </c>
      <c r="I412" t="s">
        <v>198</v>
      </c>
      <c r="J412" t="str">
        <f>VLOOKUP(I412,カラー!$A$2:$B$11,2,FALSE)</f>
        <v>ブラック</v>
      </c>
      <c r="K412" s="5">
        <v>7820</v>
      </c>
      <c r="L412" s="5">
        <v>16800</v>
      </c>
      <c r="M412">
        <v>2</v>
      </c>
      <c r="N412" s="5">
        <f t="shared" si="18"/>
        <v>33600</v>
      </c>
      <c r="O412" s="5">
        <f t="shared" si="19"/>
        <v>15640</v>
      </c>
      <c r="P412" s="5">
        <f t="shared" si="20"/>
        <v>17960</v>
      </c>
    </row>
    <row r="413" spans="1:16" x14ac:dyDescent="0.4">
      <c r="A413" s="4">
        <v>42965</v>
      </c>
      <c r="B413" t="s">
        <v>139</v>
      </c>
      <c r="C413" t="str">
        <f>VLOOKUP(B413,店舗!$A$2:$B$7,2,FALSE)</f>
        <v>六本木</v>
      </c>
      <c r="D413" t="s">
        <v>154</v>
      </c>
      <c r="E413" t="s">
        <v>181</v>
      </c>
      <c r="F413" t="str">
        <f>VLOOKUP(E413,シリーズ!$A$2:$B$6,2,FALSE)</f>
        <v>デニムカジュアル</v>
      </c>
      <c r="G413" t="s">
        <v>189</v>
      </c>
      <c r="H413" t="str">
        <f>VLOOKUP(G413,商品カテゴリー!$A$2:$B$6,2,FALSE)</f>
        <v>キャリーカートバッグ</v>
      </c>
      <c r="I413" t="s">
        <v>199</v>
      </c>
      <c r="J413" t="str">
        <f>VLOOKUP(I413,カラー!$A$2:$B$11,2,FALSE)</f>
        <v>ブルー</v>
      </c>
      <c r="K413" s="5">
        <v>13980</v>
      </c>
      <c r="L413" s="5">
        <v>38000</v>
      </c>
      <c r="M413">
        <v>1</v>
      </c>
      <c r="N413" s="5">
        <f t="shared" si="18"/>
        <v>38000</v>
      </c>
      <c r="O413" s="5">
        <f t="shared" si="19"/>
        <v>13980</v>
      </c>
      <c r="P413" s="5">
        <f t="shared" si="20"/>
        <v>24020</v>
      </c>
    </row>
    <row r="414" spans="1:16" x14ac:dyDescent="0.4">
      <c r="A414" s="4">
        <v>42965</v>
      </c>
      <c r="B414" t="s">
        <v>141</v>
      </c>
      <c r="C414" t="str">
        <f>VLOOKUP(B414,店舗!$A$2:$B$7,2,FALSE)</f>
        <v>青山</v>
      </c>
      <c r="D414" t="s">
        <v>203</v>
      </c>
      <c r="E414" t="s">
        <v>181</v>
      </c>
      <c r="F414" t="str">
        <f>VLOOKUP(E414,シリーズ!$A$2:$B$6,2,FALSE)</f>
        <v>デニムカジュアル</v>
      </c>
      <c r="G414" t="s">
        <v>187</v>
      </c>
      <c r="H414" t="str">
        <f>VLOOKUP(G414,商品カテゴリー!$A$2:$B$6,2,FALSE)</f>
        <v>ハンドバッグ</v>
      </c>
      <c r="I414" t="s">
        <v>205</v>
      </c>
      <c r="J414" t="str">
        <f>VLOOKUP(I414,カラー!$A$2:$B$11,2,FALSE)</f>
        <v>ブルー</v>
      </c>
      <c r="K414" s="5">
        <v>6900</v>
      </c>
      <c r="L414" s="5">
        <v>16800</v>
      </c>
      <c r="M414">
        <v>2</v>
      </c>
      <c r="N414" s="5">
        <f t="shared" si="18"/>
        <v>33600</v>
      </c>
      <c r="O414" s="5">
        <f t="shared" si="19"/>
        <v>13800</v>
      </c>
      <c r="P414" s="5">
        <f t="shared" si="20"/>
        <v>19800</v>
      </c>
    </row>
    <row r="415" spans="1:16" x14ac:dyDescent="0.4">
      <c r="A415" s="4">
        <v>42965</v>
      </c>
      <c r="B415" t="s">
        <v>137</v>
      </c>
      <c r="C415" t="str">
        <f>VLOOKUP(B415,店舗!$A$2:$B$7,2,FALSE)</f>
        <v>銀座</v>
      </c>
      <c r="D415" t="s">
        <v>155</v>
      </c>
      <c r="E415" t="s">
        <v>181</v>
      </c>
      <c r="F415" t="str">
        <f>VLOOKUP(E415,シリーズ!$A$2:$B$6,2,FALSE)</f>
        <v>デニムカジュアル</v>
      </c>
      <c r="G415" t="s">
        <v>187</v>
      </c>
      <c r="H415" t="str">
        <f>VLOOKUP(G415,商品カテゴリー!$A$2:$B$6,2,FALSE)</f>
        <v>ハンドバッグ</v>
      </c>
      <c r="I415" t="s">
        <v>194</v>
      </c>
      <c r="J415" t="str">
        <f>VLOOKUP(I415,カラー!$A$2:$B$11,2,FALSE)</f>
        <v>ネイビー</v>
      </c>
      <c r="K415" s="5">
        <v>6900</v>
      </c>
      <c r="L415" s="5">
        <v>16800</v>
      </c>
      <c r="M415">
        <v>1</v>
      </c>
      <c r="N415" s="5">
        <f t="shared" si="18"/>
        <v>16800</v>
      </c>
      <c r="O415" s="5">
        <f t="shared" si="19"/>
        <v>6900</v>
      </c>
      <c r="P415" s="5">
        <f t="shared" si="20"/>
        <v>9900</v>
      </c>
    </row>
    <row r="416" spans="1:16" x14ac:dyDescent="0.4">
      <c r="A416" s="4">
        <v>42965</v>
      </c>
      <c r="B416" t="s">
        <v>141</v>
      </c>
      <c r="C416" t="str">
        <f>VLOOKUP(B416,店舗!$A$2:$B$7,2,FALSE)</f>
        <v>青山</v>
      </c>
      <c r="D416" t="s">
        <v>142</v>
      </c>
      <c r="E416" t="s">
        <v>181</v>
      </c>
      <c r="F416" t="str">
        <f>VLOOKUP(E416,シリーズ!$A$2:$B$6,2,FALSE)</f>
        <v>デニムカジュアル</v>
      </c>
      <c r="G416" t="s">
        <v>186</v>
      </c>
      <c r="H416" t="str">
        <f>VLOOKUP(G416,商品カテゴリー!$A$2:$B$6,2,FALSE)</f>
        <v>ショルダーバッグ</v>
      </c>
      <c r="I416" t="s">
        <v>194</v>
      </c>
      <c r="J416" t="str">
        <f>VLOOKUP(I416,カラー!$A$2:$B$11,2,FALSE)</f>
        <v>ネイビー</v>
      </c>
      <c r="K416" s="5">
        <v>12100</v>
      </c>
      <c r="L416" s="5">
        <v>25000</v>
      </c>
      <c r="M416">
        <v>2</v>
      </c>
      <c r="N416" s="5">
        <f t="shared" si="18"/>
        <v>50000</v>
      </c>
      <c r="O416" s="5">
        <f t="shared" si="19"/>
        <v>24200</v>
      </c>
      <c r="P416" s="5">
        <f t="shared" si="20"/>
        <v>25800</v>
      </c>
    </row>
    <row r="417" spans="1:16" x14ac:dyDescent="0.4">
      <c r="A417" s="4">
        <v>42966</v>
      </c>
      <c r="B417" t="s">
        <v>141</v>
      </c>
      <c r="C417" t="str">
        <f>VLOOKUP(B417,店舗!$A$2:$B$7,2,FALSE)</f>
        <v>青山</v>
      </c>
      <c r="D417" t="s">
        <v>157</v>
      </c>
      <c r="E417" t="s">
        <v>181</v>
      </c>
      <c r="F417" t="str">
        <f>VLOOKUP(E417,シリーズ!$A$2:$B$6,2,FALSE)</f>
        <v>デニムカジュアル</v>
      </c>
      <c r="G417" t="s">
        <v>186</v>
      </c>
      <c r="H417" t="str">
        <f>VLOOKUP(G417,商品カテゴリー!$A$2:$B$6,2,FALSE)</f>
        <v>ショルダーバッグ</v>
      </c>
      <c r="I417" t="s">
        <v>199</v>
      </c>
      <c r="J417" t="str">
        <f>VLOOKUP(I417,カラー!$A$2:$B$11,2,FALSE)</f>
        <v>ブルー</v>
      </c>
      <c r="K417" s="5">
        <v>12500</v>
      </c>
      <c r="L417" s="5">
        <v>25000</v>
      </c>
      <c r="M417">
        <v>3</v>
      </c>
      <c r="N417" s="5">
        <f t="shared" si="18"/>
        <v>75000</v>
      </c>
      <c r="O417" s="5">
        <f t="shared" si="19"/>
        <v>37500</v>
      </c>
      <c r="P417" s="5">
        <f t="shared" si="20"/>
        <v>37500</v>
      </c>
    </row>
    <row r="418" spans="1:16" x14ac:dyDescent="0.4">
      <c r="A418" s="4">
        <v>42966</v>
      </c>
      <c r="B418" t="s">
        <v>149</v>
      </c>
      <c r="C418" t="str">
        <f>VLOOKUP(B418,店舗!$A$2:$B$7,2,FALSE)</f>
        <v>横浜</v>
      </c>
      <c r="D418" t="s">
        <v>159</v>
      </c>
      <c r="E418" t="s">
        <v>182</v>
      </c>
      <c r="F418" t="str">
        <f>VLOOKUP(E418,シリーズ!$A$2:$B$6,2,FALSE)</f>
        <v>プリティアニマル</v>
      </c>
      <c r="G418" t="s">
        <v>186</v>
      </c>
      <c r="H418" t="str">
        <f>VLOOKUP(G418,商品カテゴリー!$A$2:$B$6,2,FALSE)</f>
        <v>ショルダーバッグ</v>
      </c>
      <c r="I418" t="s">
        <v>200</v>
      </c>
      <c r="J418" t="str">
        <f>VLOOKUP(I418,カラー!$A$2:$B$11,2,FALSE)</f>
        <v>アニマル</v>
      </c>
      <c r="K418" s="5">
        <v>7210</v>
      </c>
      <c r="L418" s="5">
        <v>17500</v>
      </c>
      <c r="M418">
        <v>1</v>
      </c>
      <c r="N418" s="5">
        <f t="shared" si="18"/>
        <v>17500</v>
      </c>
      <c r="O418" s="5">
        <f t="shared" si="19"/>
        <v>7210</v>
      </c>
      <c r="P418" s="5">
        <f t="shared" si="20"/>
        <v>10290</v>
      </c>
    </row>
    <row r="419" spans="1:16" x14ac:dyDescent="0.4">
      <c r="A419" s="4">
        <v>42966</v>
      </c>
      <c r="B419" t="s">
        <v>144</v>
      </c>
      <c r="C419" t="str">
        <f>VLOOKUP(B419,店舗!$A$2:$B$7,2,FALSE)</f>
        <v>台場</v>
      </c>
      <c r="D419" t="s">
        <v>160</v>
      </c>
      <c r="E419" t="s">
        <v>183</v>
      </c>
      <c r="F419" t="str">
        <f>VLOOKUP(E419,シリーズ!$A$2:$B$6,2,FALSE)</f>
        <v>スタイリシュレザークール</v>
      </c>
      <c r="G419" t="s">
        <v>187</v>
      </c>
      <c r="H419" t="str">
        <f>VLOOKUP(G419,商品カテゴリー!$A$2:$B$6,2,FALSE)</f>
        <v>ハンドバッグ</v>
      </c>
      <c r="I419" t="s">
        <v>201</v>
      </c>
      <c r="J419" t="str">
        <f>VLOOKUP(I419,カラー!$A$2:$B$11,2,FALSE)</f>
        <v>シルバー</v>
      </c>
      <c r="K419" s="5">
        <v>9950</v>
      </c>
      <c r="L419" s="5">
        <v>16800</v>
      </c>
      <c r="M419">
        <v>1</v>
      </c>
      <c r="N419" s="5">
        <f t="shared" si="18"/>
        <v>16800</v>
      </c>
      <c r="O419" s="5">
        <f t="shared" si="19"/>
        <v>9950</v>
      </c>
      <c r="P419" s="5">
        <f t="shared" si="20"/>
        <v>6850</v>
      </c>
    </row>
    <row r="420" spans="1:16" x14ac:dyDescent="0.4">
      <c r="A420" s="4">
        <v>42966</v>
      </c>
      <c r="B420" t="s">
        <v>139</v>
      </c>
      <c r="C420" t="str">
        <f>VLOOKUP(B420,店舗!$A$2:$B$7,2,FALSE)</f>
        <v>六本木</v>
      </c>
      <c r="D420" t="s">
        <v>161</v>
      </c>
      <c r="E420" t="s">
        <v>183</v>
      </c>
      <c r="F420" t="str">
        <f>VLOOKUP(E420,シリーズ!$A$2:$B$6,2,FALSE)</f>
        <v>スタイリシュレザークール</v>
      </c>
      <c r="G420" t="s">
        <v>185</v>
      </c>
      <c r="H420" t="str">
        <f>VLOOKUP(G420,商品カテゴリー!$A$2:$B$6,2,FALSE)</f>
        <v>パース</v>
      </c>
      <c r="I420" t="s">
        <v>201</v>
      </c>
      <c r="J420" t="str">
        <f>VLOOKUP(I420,カラー!$A$2:$B$11,2,FALSE)</f>
        <v>シルバー</v>
      </c>
      <c r="K420" s="5">
        <v>8820</v>
      </c>
      <c r="L420" s="5">
        <v>15500</v>
      </c>
      <c r="M420">
        <v>1</v>
      </c>
      <c r="N420" s="5">
        <f t="shared" si="18"/>
        <v>15500</v>
      </c>
      <c r="O420" s="5">
        <f t="shared" si="19"/>
        <v>8820</v>
      </c>
      <c r="P420" s="5">
        <f t="shared" si="20"/>
        <v>6680</v>
      </c>
    </row>
    <row r="421" spans="1:16" x14ac:dyDescent="0.4">
      <c r="A421" s="4">
        <v>42967</v>
      </c>
      <c r="B421" t="s">
        <v>139</v>
      </c>
      <c r="C421" t="str">
        <f>VLOOKUP(B421,店舗!$A$2:$B$7,2,FALSE)</f>
        <v>六本木</v>
      </c>
      <c r="D421" t="s">
        <v>162</v>
      </c>
      <c r="E421" t="s">
        <v>183</v>
      </c>
      <c r="F421" t="str">
        <f>VLOOKUP(E421,シリーズ!$A$2:$B$6,2,FALSE)</f>
        <v>スタイリシュレザークール</v>
      </c>
      <c r="G421" t="s">
        <v>186</v>
      </c>
      <c r="H421" t="str">
        <f>VLOOKUP(G421,商品カテゴリー!$A$2:$B$6,2,FALSE)</f>
        <v>ショルダーバッグ</v>
      </c>
      <c r="I421" t="s">
        <v>201</v>
      </c>
      <c r="J421" t="str">
        <f>VLOOKUP(I421,カラー!$A$2:$B$11,2,FALSE)</f>
        <v>シルバー</v>
      </c>
      <c r="K421" s="5">
        <v>13000</v>
      </c>
      <c r="L421" s="5">
        <v>25500</v>
      </c>
      <c r="M421">
        <v>3</v>
      </c>
      <c r="N421" s="5">
        <f t="shared" si="18"/>
        <v>76500</v>
      </c>
      <c r="O421" s="5">
        <f t="shared" si="19"/>
        <v>39000</v>
      </c>
      <c r="P421" s="5">
        <f t="shared" si="20"/>
        <v>37500</v>
      </c>
    </row>
    <row r="422" spans="1:16" x14ac:dyDescent="0.4">
      <c r="A422" s="4">
        <v>42967</v>
      </c>
      <c r="B422" t="s">
        <v>139</v>
      </c>
      <c r="C422" t="str">
        <f>VLOOKUP(B422,店舗!$A$2:$B$7,2,FALSE)</f>
        <v>六本木</v>
      </c>
      <c r="D422" t="s">
        <v>211</v>
      </c>
      <c r="E422" t="s">
        <v>183</v>
      </c>
      <c r="F422" t="str">
        <f>VLOOKUP(E422,シリーズ!$A$2:$B$6,2,FALSE)</f>
        <v>スタイリシュレザークール</v>
      </c>
      <c r="G422" t="s">
        <v>188</v>
      </c>
      <c r="H422" t="str">
        <f>VLOOKUP(G422,商品カテゴリー!$A$2:$B$6,2,FALSE)</f>
        <v>トラベルボストンバッグ</v>
      </c>
      <c r="I422" t="s">
        <v>208</v>
      </c>
      <c r="J422" t="str">
        <f>VLOOKUP(I422,カラー!$A$2:$B$11,2,FALSE)</f>
        <v>シルバー</v>
      </c>
      <c r="K422" s="5">
        <v>20500</v>
      </c>
      <c r="L422" s="5">
        <v>43200</v>
      </c>
      <c r="M422">
        <v>1</v>
      </c>
      <c r="N422" s="5">
        <f t="shared" si="18"/>
        <v>43200</v>
      </c>
      <c r="O422" s="5">
        <f t="shared" si="19"/>
        <v>20500</v>
      </c>
      <c r="P422" s="5">
        <f t="shared" si="20"/>
        <v>22700</v>
      </c>
    </row>
    <row r="423" spans="1:16" x14ac:dyDescent="0.4">
      <c r="A423" s="4">
        <v>42968</v>
      </c>
      <c r="B423" t="s">
        <v>141</v>
      </c>
      <c r="C423" t="str">
        <f>VLOOKUP(B423,店舗!$A$2:$B$7,2,FALSE)</f>
        <v>青山</v>
      </c>
      <c r="D423" t="s">
        <v>164</v>
      </c>
      <c r="E423" t="s">
        <v>184</v>
      </c>
      <c r="F423" t="str">
        <f>VLOOKUP(E423,シリーズ!$A$2:$B$6,2,FALSE)</f>
        <v>プリティフラワー</v>
      </c>
      <c r="G423" t="s">
        <v>185</v>
      </c>
      <c r="H423" t="str">
        <f>VLOOKUP(G423,商品カテゴリー!$A$2:$B$6,2,FALSE)</f>
        <v>パース</v>
      </c>
      <c r="I423" t="s">
        <v>202</v>
      </c>
      <c r="J423" t="str">
        <f>VLOOKUP(I423,カラー!$A$2:$B$11,2,FALSE)</f>
        <v>フラワー</v>
      </c>
      <c r="K423" s="5">
        <v>5500</v>
      </c>
      <c r="L423" s="5">
        <v>13500</v>
      </c>
      <c r="M423">
        <v>1</v>
      </c>
      <c r="N423" s="5">
        <f t="shared" si="18"/>
        <v>13500</v>
      </c>
      <c r="O423" s="5">
        <f t="shared" si="19"/>
        <v>5500</v>
      </c>
      <c r="P423" s="5">
        <f t="shared" si="20"/>
        <v>8000</v>
      </c>
    </row>
    <row r="424" spans="1:16" x14ac:dyDescent="0.4">
      <c r="A424" s="4">
        <v>42968</v>
      </c>
      <c r="B424" t="s">
        <v>144</v>
      </c>
      <c r="C424" t="str">
        <f>VLOOKUP(B424,店舗!$A$2:$B$7,2,FALSE)</f>
        <v>台場</v>
      </c>
      <c r="D424" t="s">
        <v>165</v>
      </c>
      <c r="E424" t="s">
        <v>184</v>
      </c>
      <c r="F424" t="str">
        <f>VLOOKUP(E424,シリーズ!$A$2:$B$6,2,FALSE)</f>
        <v>プリティフラワー</v>
      </c>
      <c r="G424" t="s">
        <v>186</v>
      </c>
      <c r="H424" t="str">
        <f>VLOOKUP(G424,商品カテゴリー!$A$2:$B$6,2,FALSE)</f>
        <v>ショルダーバッグ</v>
      </c>
      <c r="I424" t="s">
        <v>202</v>
      </c>
      <c r="J424" t="str">
        <f>VLOOKUP(I424,カラー!$A$2:$B$11,2,FALSE)</f>
        <v>フラワー</v>
      </c>
      <c r="K424" s="5">
        <v>7500</v>
      </c>
      <c r="L424" s="5">
        <v>17500</v>
      </c>
      <c r="M424">
        <v>3</v>
      </c>
      <c r="N424" s="5">
        <f t="shared" si="18"/>
        <v>52500</v>
      </c>
      <c r="O424" s="5">
        <f t="shared" si="19"/>
        <v>22500</v>
      </c>
      <c r="P424" s="5">
        <f t="shared" si="20"/>
        <v>30000</v>
      </c>
    </row>
    <row r="425" spans="1:16" x14ac:dyDescent="0.4">
      <c r="A425" s="4">
        <v>42969</v>
      </c>
      <c r="B425" t="s">
        <v>141</v>
      </c>
      <c r="C425" t="str">
        <f>VLOOKUP(B425,店舗!$A$2:$B$7,2,FALSE)</f>
        <v>青山</v>
      </c>
      <c r="D425" t="s">
        <v>143</v>
      </c>
      <c r="E425" t="s">
        <v>180</v>
      </c>
      <c r="F425" t="str">
        <f>VLOOKUP(E425,シリーズ!$A$2:$B$6,2,FALSE)</f>
        <v>スタイリシュレザー</v>
      </c>
      <c r="G425" t="s">
        <v>187</v>
      </c>
      <c r="H425" t="str">
        <f>VLOOKUP(G425,商品カテゴリー!$A$2:$B$6,2,FALSE)</f>
        <v>ハンドバッグ</v>
      </c>
      <c r="I425" t="s">
        <v>195</v>
      </c>
      <c r="J425" t="str">
        <f>VLOOKUP(I425,カラー!$A$2:$B$11,2,FALSE)</f>
        <v>ベージュ</v>
      </c>
      <c r="K425" s="5">
        <v>7600</v>
      </c>
      <c r="L425" s="5">
        <v>16800</v>
      </c>
      <c r="M425">
        <v>3</v>
      </c>
      <c r="N425" s="5">
        <f t="shared" si="18"/>
        <v>50400</v>
      </c>
      <c r="O425" s="5">
        <f t="shared" si="19"/>
        <v>22800</v>
      </c>
      <c r="P425" s="5">
        <f t="shared" si="20"/>
        <v>27600</v>
      </c>
    </row>
    <row r="426" spans="1:16" x14ac:dyDescent="0.4">
      <c r="A426" s="4">
        <v>42969</v>
      </c>
      <c r="B426" t="s">
        <v>137</v>
      </c>
      <c r="C426" t="str">
        <f>VLOOKUP(B426,店舗!$A$2:$B$7,2,FALSE)</f>
        <v>銀座</v>
      </c>
      <c r="D426" t="s">
        <v>166</v>
      </c>
      <c r="E426" t="s">
        <v>180</v>
      </c>
      <c r="F426" t="str">
        <f>VLOOKUP(E426,シリーズ!$A$2:$B$6,2,FALSE)</f>
        <v>スタイリシュレザー</v>
      </c>
      <c r="G426" t="s">
        <v>187</v>
      </c>
      <c r="H426" t="str">
        <f>VLOOKUP(G426,商品カテゴリー!$A$2:$B$6,2,FALSE)</f>
        <v>ハンドバッグ</v>
      </c>
      <c r="I426" t="s">
        <v>193</v>
      </c>
      <c r="J426" t="str">
        <f>VLOOKUP(I426,カラー!$A$2:$B$11,2,FALSE)</f>
        <v>ホワイト</v>
      </c>
      <c r="K426" s="5">
        <v>7600</v>
      </c>
      <c r="L426" s="5">
        <v>16800</v>
      </c>
      <c r="M426">
        <v>3</v>
      </c>
      <c r="N426" s="5">
        <f t="shared" si="18"/>
        <v>50400</v>
      </c>
      <c r="O426" s="5">
        <f t="shared" si="19"/>
        <v>22800</v>
      </c>
      <c r="P426" s="5">
        <f t="shared" si="20"/>
        <v>27600</v>
      </c>
    </row>
    <row r="427" spans="1:16" x14ac:dyDescent="0.4">
      <c r="A427" s="4">
        <v>42969</v>
      </c>
      <c r="B427" t="s">
        <v>141</v>
      </c>
      <c r="C427" t="str">
        <f>VLOOKUP(B427,店舗!$A$2:$B$7,2,FALSE)</f>
        <v>青山</v>
      </c>
      <c r="D427" t="s">
        <v>146</v>
      </c>
      <c r="E427" t="s">
        <v>180</v>
      </c>
      <c r="F427" t="str">
        <f>VLOOKUP(E427,シリーズ!$A$2:$B$6,2,FALSE)</f>
        <v>スタイリシュレザー</v>
      </c>
      <c r="G427" t="s">
        <v>185</v>
      </c>
      <c r="H427" t="str">
        <f>VLOOKUP(G427,商品カテゴリー!$A$2:$B$6,2,FALSE)</f>
        <v>パース</v>
      </c>
      <c r="I427" t="s">
        <v>195</v>
      </c>
      <c r="J427" t="str">
        <f>VLOOKUP(I427,カラー!$A$2:$B$11,2,FALSE)</f>
        <v>ベージュ</v>
      </c>
      <c r="K427" s="5">
        <v>6500</v>
      </c>
      <c r="L427" s="5">
        <v>13500</v>
      </c>
      <c r="M427">
        <v>2</v>
      </c>
      <c r="N427" s="5">
        <f t="shared" ref="N427:N490" si="21">L427*M427</f>
        <v>27000</v>
      </c>
      <c r="O427" s="5">
        <f t="shared" ref="O427:O490" si="22">K427*M427</f>
        <v>13000</v>
      </c>
      <c r="P427" s="5">
        <f t="shared" ref="P427:P490" si="23">N427-O427</f>
        <v>14000</v>
      </c>
    </row>
    <row r="428" spans="1:16" x14ac:dyDescent="0.4">
      <c r="A428" s="4">
        <v>42969</v>
      </c>
      <c r="B428" t="s">
        <v>137</v>
      </c>
      <c r="C428" t="str">
        <f>VLOOKUP(B428,店舗!$A$2:$B$7,2,FALSE)</f>
        <v>銀座</v>
      </c>
      <c r="D428" t="s">
        <v>138</v>
      </c>
      <c r="E428" t="s">
        <v>180</v>
      </c>
      <c r="F428" t="str">
        <f>VLOOKUP(E428,シリーズ!$A$2:$B$6,2,FALSE)</f>
        <v>スタイリシュレザー</v>
      </c>
      <c r="G428" t="s">
        <v>185</v>
      </c>
      <c r="H428" t="str">
        <f>VLOOKUP(G428,商品カテゴリー!$A$2:$B$6,2,FALSE)</f>
        <v>パース</v>
      </c>
      <c r="I428" t="s">
        <v>193</v>
      </c>
      <c r="J428" t="str">
        <f>VLOOKUP(I428,カラー!$A$2:$B$11,2,FALSE)</f>
        <v>ホワイト</v>
      </c>
      <c r="K428" s="5">
        <v>6340</v>
      </c>
      <c r="L428" s="5">
        <v>13500</v>
      </c>
      <c r="M428">
        <v>10</v>
      </c>
      <c r="N428" s="5">
        <f t="shared" si="21"/>
        <v>135000</v>
      </c>
      <c r="O428" s="5">
        <f t="shared" si="22"/>
        <v>63400</v>
      </c>
      <c r="P428" s="5">
        <f t="shared" si="23"/>
        <v>71600</v>
      </c>
    </row>
    <row r="429" spans="1:16" x14ac:dyDescent="0.4">
      <c r="A429" s="4">
        <v>42969</v>
      </c>
      <c r="B429" t="s">
        <v>141</v>
      </c>
      <c r="C429" t="str">
        <f>VLOOKUP(B429,店舗!$A$2:$B$7,2,FALSE)</f>
        <v>青山</v>
      </c>
      <c r="D429" t="s">
        <v>167</v>
      </c>
      <c r="E429" t="s">
        <v>180</v>
      </c>
      <c r="F429" t="str">
        <f>VLOOKUP(E429,シリーズ!$A$2:$B$6,2,FALSE)</f>
        <v>スタイリシュレザー</v>
      </c>
      <c r="G429" t="s">
        <v>186</v>
      </c>
      <c r="H429" t="str">
        <f>VLOOKUP(G429,商品カテゴリー!$A$2:$B$6,2,FALSE)</f>
        <v>ショルダーバッグ</v>
      </c>
      <c r="I429" t="s">
        <v>195</v>
      </c>
      <c r="J429" t="str">
        <f>VLOOKUP(I429,カラー!$A$2:$B$11,2,FALSE)</f>
        <v>ベージュ</v>
      </c>
      <c r="K429" s="5">
        <v>17320</v>
      </c>
      <c r="L429" s="5">
        <v>30400</v>
      </c>
      <c r="M429">
        <v>1</v>
      </c>
      <c r="N429" s="5">
        <f t="shared" si="21"/>
        <v>30400</v>
      </c>
      <c r="O429" s="5">
        <f t="shared" si="22"/>
        <v>17320</v>
      </c>
      <c r="P429" s="5">
        <f t="shared" si="23"/>
        <v>13080</v>
      </c>
    </row>
    <row r="430" spans="1:16" x14ac:dyDescent="0.4">
      <c r="A430" s="4">
        <v>42969</v>
      </c>
      <c r="B430" t="s">
        <v>141</v>
      </c>
      <c r="C430" t="str">
        <f>VLOOKUP(B430,店舗!$A$2:$B$7,2,FALSE)</f>
        <v>青山</v>
      </c>
      <c r="D430" t="s">
        <v>140</v>
      </c>
      <c r="E430" t="s">
        <v>180</v>
      </c>
      <c r="F430" t="str">
        <f>VLOOKUP(E430,シリーズ!$A$2:$B$6,2,FALSE)</f>
        <v>スタイリシュレザー</v>
      </c>
      <c r="G430" t="s">
        <v>186</v>
      </c>
      <c r="H430" t="str">
        <f>VLOOKUP(G430,商品カテゴリー!$A$2:$B$6,2,FALSE)</f>
        <v>ショルダーバッグ</v>
      </c>
      <c r="I430" t="s">
        <v>193</v>
      </c>
      <c r="J430" t="str">
        <f>VLOOKUP(I430,カラー!$A$2:$B$11,2,FALSE)</f>
        <v>ホワイト</v>
      </c>
      <c r="K430" s="5">
        <v>17020</v>
      </c>
      <c r="L430" s="5">
        <v>30400</v>
      </c>
      <c r="M430">
        <v>1</v>
      </c>
      <c r="N430" s="5">
        <f t="shared" si="21"/>
        <v>30400</v>
      </c>
      <c r="O430" s="5">
        <f t="shared" si="22"/>
        <v>17020</v>
      </c>
      <c r="P430" s="5">
        <f t="shared" si="23"/>
        <v>13380</v>
      </c>
    </row>
    <row r="431" spans="1:16" x14ac:dyDescent="0.4">
      <c r="A431" s="4">
        <v>42969</v>
      </c>
      <c r="B431" t="s">
        <v>141</v>
      </c>
      <c r="C431" t="str">
        <f>VLOOKUP(B431,店舗!$A$2:$B$7,2,FALSE)</f>
        <v>青山</v>
      </c>
      <c r="D431" t="s">
        <v>140</v>
      </c>
      <c r="E431" t="s">
        <v>180</v>
      </c>
      <c r="F431" t="str">
        <f>VLOOKUP(E431,シリーズ!$A$2:$B$6,2,FALSE)</f>
        <v>スタイリシュレザー</v>
      </c>
      <c r="G431" t="s">
        <v>186</v>
      </c>
      <c r="H431" t="str">
        <f>VLOOKUP(G431,商品カテゴリー!$A$2:$B$6,2,FALSE)</f>
        <v>ショルダーバッグ</v>
      </c>
      <c r="I431" t="s">
        <v>193</v>
      </c>
      <c r="J431" t="str">
        <f>VLOOKUP(I431,カラー!$A$2:$B$11,2,FALSE)</f>
        <v>ホワイト</v>
      </c>
      <c r="K431" s="5">
        <v>17020</v>
      </c>
      <c r="L431" s="5">
        <v>30400</v>
      </c>
      <c r="M431">
        <v>1</v>
      </c>
      <c r="N431" s="5">
        <f t="shared" si="21"/>
        <v>30400</v>
      </c>
      <c r="O431" s="5">
        <f t="shared" si="22"/>
        <v>17020</v>
      </c>
      <c r="P431" s="5">
        <f t="shared" si="23"/>
        <v>13380</v>
      </c>
    </row>
    <row r="432" spans="1:16" x14ac:dyDescent="0.4">
      <c r="A432" s="4">
        <v>42970</v>
      </c>
      <c r="B432" t="s">
        <v>149</v>
      </c>
      <c r="C432" t="str">
        <f>VLOOKUP(B432,店舗!$A$2:$B$7,2,FALSE)</f>
        <v>横浜</v>
      </c>
      <c r="D432" t="s">
        <v>145</v>
      </c>
      <c r="E432" t="s">
        <v>180</v>
      </c>
      <c r="F432" t="str">
        <f>VLOOKUP(E432,シリーズ!$A$2:$B$6,2,FALSE)</f>
        <v>スタイリシュレザー</v>
      </c>
      <c r="G432" t="s">
        <v>187</v>
      </c>
      <c r="H432" t="str">
        <f>VLOOKUP(G432,商品カテゴリー!$A$2:$B$6,2,FALSE)</f>
        <v>ハンドバッグ</v>
      </c>
      <c r="I432" t="s">
        <v>196</v>
      </c>
      <c r="J432" t="str">
        <f>VLOOKUP(I432,カラー!$A$2:$B$11,2,FALSE)</f>
        <v>ブラウン</v>
      </c>
      <c r="K432" s="5">
        <v>7820</v>
      </c>
      <c r="L432" s="5">
        <v>16800</v>
      </c>
      <c r="M432">
        <v>3</v>
      </c>
      <c r="N432" s="5">
        <f t="shared" si="21"/>
        <v>50400</v>
      </c>
      <c r="O432" s="5">
        <f t="shared" si="22"/>
        <v>23460</v>
      </c>
      <c r="P432" s="5">
        <f t="shared" si="23"/>
        <v>26940</v>
      </c>
    </row>
    <row r="433" spans="1:16" x14ac:dyDescent="0.4">
      <c r="A433" s="4">
        <v>42970</v>
      </c>
      <c r="B433" t="s">
        <v>149</v>
      </c>
      <c r="C433" t="str">
        <f>VLOOKUP(B433,店舗!$A$2:$B$7,2,FALSE)</f>
        <v>横浜</v>
      </c>
      <c r="D433" t="s">
        <v>169</v>
      </c>
      <c r="E433" t="s">
        <v>180</v>
      </c>
      <c r="F433" t="str">
        <f>VLOOKUP(E433,シリーズ!$A$2:$B$6,2,FALSE)</f>
        <v>スタイリシュレザー</v>
      </c>
      <c r="G433" t="s">
        <v>185</v>
      </c>
      <c r="H433" t="str">
        <f>VLOOKUP(G433,商品カテゴリー!$A$2:$B$6,2,FALSE)</f>
        <v>パース</v>
      </c>
      <c r="I433" t="s">
        <v>196</v>
      </c>
      <c r="J433" t="str">
        <f>VLOOKUP(I433,カラー!$A$2:$B$11,2,FALSE)</f>
        <v>ブラウン</v>
      </c>
      <c r="K433" s="5">
        <v>6340</v>
      </c>
      <c r="L433" s="5">
        <v>13500</v>
      </c>
      <c r="M433">
        <v>1</v>
      </c>
      <c r="N433" s="5">
        <f t="shared" si="21"/>
        <v>13500</v>
      </c>
      <c r="O433" s="5">
        <f t="shared" si="22"/>
        <v>6340</v>
      </c>
      <c r="P433" s="5">
        <f t="shared" si="23"/>
        <v>7160</v>
      </c>
    </row>
    <row r="434" spans="1:16" x14ac:dyDescent="0.4">
      <c r="A434" s="4">
        <v>42970</v>
      </c>
      <c r="B434" t="s">
        <v>149</v>
      </c>
      <c r="C434" t="str">
        <f>VLOOKUP(B434,店舗!$A$2:$B$7,2,FALSE)</f>
        <v>横浜</v>
      </c>
      <c r="D434" t="s">
        <v>145</v>
      </c>
      <c r="E434" t="s">
        <v>180</v>
      </c>
      <c r="F434" t="str">
        <f>VLOOKUP(E434,シリーズ!$A$2:$B$6,2,FALSE)</f>
        <v>スタイリシュレザー</v>
      </c>
      <c r="G434" t="s">
        <v>187</v>
      </c>
      <c r="H434" t="str">
        <f>VLOOKUP(G434,商品カテゴリー!$A$2:$B$6,2,FALSE)</f>
        <v>ハンドバッグ</v>
      </c>
      <c r="I434" t="s">
        <v>196</v>
      </c>
      <c r="J434" t="str">
        <f>VLOOKUP(I434,カラー!$A$2:$B$11,2,FALSE)</f>
        <v>ブラウン</v>
      </c>
      <c r="K434" s="5">
        <v>7820</v>
      </c>
      <c r="L434" s="5">
        <v>16800</v>
      </c>
      <c r="M434">
        <v>3</v>
      </c>
      <c r="N434" s="5">
        <f t="shared" si="21"/>
        <v>50400</v>
      </c>
      <c r="O434" s="5">
        <f t="shared" si="22"/>
        <v>23460</v>
      </c>
      <c r="P434" s="5">
        <f t="shared" si="23"/>
        <v>26940</v>
      </c>
    </row>
    <row r="435" spans="1:16" x14ac:dyDescent="0.4">
      <c r="A435" s="4">
        <v>42970</v>
      </c>
      <c r="B435" t="s">
        <v>149</v>
      </c>
      <c r="C435" t="str">
        <f>VLOOKUP(B435,店舗!$A$2:$B$7,2,FALSE)</f>
        <v>横浜</v>
      </c>
      <c r="D435" t="s">
        <v>169</v>
      </c>
      <c r="E435" t="s">
        <v>180</v>
      </c>
      <c r="F435" t="str">
        <f>VLOOKUP(E435,シリーズ!$A$2:$B$6,2,FALSE)</f>
        <v>スタイリシュレザー</v>
      </c>
      <c r="G435" t="s">
        <v>185</v>
      </c>
      <c r="H435" t="str">
        <f>VLOOKUP(G435,商品カテゴリー!$A$2:$B$6,2,FALSE)</f>
        <v>パース</v>
      </c>
      <c r="I435" t="s">
        <v>196</v>
      </c>
      <c r="J435" t="str">
        <f>VLOOKUP(I435,カラー!$A$2:$B$11,2,FALSE)</f>
        <v>ブラウン</v>
      </c>
      <c r="K435" s="5">
        <v>6340</v>
      </c>
      <c r="L435" s="5">
        <v>13500</v>
      </c>
      <c r="M435">
        <v>1</v>
      </c>
      <c r="N435" s="5">
        <f t="shared" si="21"/>
        <v>13500</v>
      </c>
      <c r="O435" s="5">
        <f t="shared" si="22"/>
        <v>6340</v>
      </c>
      <c r="P435" s="5">
        <f t="shared" si="23"/>
        <v>7160</v>
      </c>
    </row>
    <row r="436" spans="1:16" x14ac:dyDescent="0.4">
      <c r="A436" s="4">
        <v>42970</v>
      </c>
      <c r="B436" t="s">
        <v>139</v>
      </c>
      <c r="C436" t="str">
        <f>VLOOKUP(B436,店舗!$A$2:$B$7,2,FALSE)</f>
        <v>六本木</v>
      </c>
      <c r="D436" t="s">
        <v>148</v>
      </c>
      <c r="E436" t="s">
        <v>180</v>
      </c>
      <c r="F436" t="str">
        <f>VLOOKUP(E436,シリーズ!$A$2:$B$6,2,FALSE)</f>
        <v>スタイリシュレザー</v>
      </c>
      <c r="G436" t="s">
        <v>188</v>
      </c>
      <c r="H436" t="str">
        <f>VLOOKUP(G436,商品カテゴリー!$A$2:$B$6,2,FALSE)</f>
        <v>トラベルボストンバッグ</v>
      </c>
      <c r="I436" t="s">
        <v>198</v>
      </c>
      <c r="J436" t="str">
        <f>VLOOKUP(I436,カラー!$A$2:$B$11,2,FALSE)</f>
        <v>ブラック</v>
      </c>
      <c r="K436" s="5">
        <v>20000</v>
      </c>
      <c r="L436" s="5">
        <v>43200</v>
      </c>
      <c r="M436">
        <v>1</v>
      </c>
      <c r="N436" s="5">
        <f t="shared" si="21"/>
        <v>43200</v>
      </c>
      <c r="O436" s="5">
        <f t="shared" si="22"/>
        <v>20000</v>
      </c>
      <c r="P436" s="5">
        <f t="shared" si="23"/>
        <v>23200</v>
      </c>
    </row>
    <row r="437" spans="1:16" x14ac:dyDescent="0.4">
      <c r="A437" s="4">
        <v>42975</v>
      </c>
      <c r="B437" t="s">
        <v>139</v>
      </c>
      <c r="C437" t="str">
        <f>VLOOKUP(B437,店舗!$A$2:$B$7,2,FALSE)</f>
        <v>六本木</v>
      </c>
      <c r="D437" t="s">
        <v>153</v>
      </c>
      <c r="E437" t="s">
        <v>180</v>
      </c>
      <c r="F437" t="str">
        <f>VLOOKUP(E437,シリーズ!$A$2:$B$6,2,FALSE)</f>
        <v>スタイリシュレザー</v>
      </c>
      <c r="G437" t="s">
        <v>186</v>
      </c>
      <c r="H437" t="str">
        <f>VLOOKUP(G437,商品カテゴリー!$A$2:$B$6,2,FALSE)</f>
        <v>ショルダーバッグ</v>
      </c>
      <c r="I437" t="s">
        <v>197</v>
      </c>
      <c r="J437" t="str">
        <f>VLOOKUP(I437,カラー!$A$2:$B$11,2,FALSE)</f>
        <v>レッド</v>
      </c>
      <c r="K437" s="5">
        <v>16900</v>
      </c>
      <c r="L437" s="5">
        <v>30400</v>
      </c>
      <c r="M437">
        <v>1</v>
      </c>
      <c r="N437" s="5">
        <f t="shared" si="21"/>
        <v>30400</v>
      </c>
      <c r="O437" s="5">
        <f t="shared" si="22"/>
        <v>16900</v>
      </c>
      <c r="P437" s="5">
        <f t="shared" si="23"/>
        <v>13500</v>
      </c>
    </row>
    <row r="438" spans="1:16" x14ac:dyDescent="0.4">
      <c r="A438" s="4">
        <v>42979</v>
      </c>
      <c r="B438" t="s">
        <v>150</v>
      </c>
      <c r="C438" t="str">
        <f>VLOOKUP(B438,店舗!$A$2:$B$7,2,FALSE)</f>
        <v>鎌倉</v>
      </c>
      <c r="D438" t="s">
        <v>158</v>
      </c>
      <c r="E438" t="s">
        <v>182</v>
      </c>
      <c r="F438" t="str">
        <f>VLOOKUP(E438,シリーズ!$A$2:$B$6,2,FALSE)</f>
        <v>プリティアニマル</v>
      </c>
      <c r="G438" t="s">
        <v>185</v>
      </c>
      <c r="H438" t="str">
        <f>VLOOKUP(G438,商品カテゴリー!$A$2:$B$6,2,FALSE)</f>
        <v>パース</v>
      </c>
      <c r="I438" t="s">
        <v>200</v>
      </c>
      <c r="J438" t="str">
        <f>VLOOKUP(I438,カラー!$A$2:$B$11,2,FALSE)</f>
        <v>アニマル</v>
      </c>
      <c r="K438" s="5">
        <v>6810</v>
      </c>
      <c r="L438" s="5">
        <v>13500</v>
      </c>
      <c r="M438">
        <v>1</v>
      </c>
      <c r="N438" s="5">
        <f t="shared" si="21"/>
        <v>13500</v>
      </c>
      <c r="O438" s="5">
        <f t="shared" si="22"/>
        <v>6810</v>
      </c>
      <c r="P438" s="5">
        <f t="shared" si="23"/>
        <v>6690</v>
      </c>
    </row>
    <row r="439" spans="1:16" x14ac:dyDescent="0.4">
      <c r="A439" s="4">
        <v>42979</v>
      </c>
      <c r="B439" t="s">
        <v>137</v>
      </c>
      <c r="C439" t="str">
        <f>VLOOKUP(B439,店舗!$A$2:$B$7,2,FALSE)</f>
        <v>銀座</v>
      </c>
      <c r="D439" t="s">
        <v>159</v>
      </c>
      <c r="E439" t="s">
        <v>182</v>
      </c>
      <c r="F439" t="str">
        <f>VLOOKUP(E439,シリーズ!$A$2:$B$6,2,FALSE)</f>
        <v>プリティアニマル</v>
      </c>
      <c r="G439" t="s">
        <v>186</v>
      </c>
      <c r="H439" t="str">
        <f>VLOOKUP(G439,商品カテゴリー!$A$2:$B$6,2,FALSE)</f>
        <v>ショルダーバッグ</v>
      </c>
      <c r="I439" t="s">
        <v>200</v>
      </c>
      <c r="J439" t="str">
        <f>VLOOKUP(I439,カラー!$A$2:$B$11,2,FALSE)</f>
        <v>アニマル</v>
      </c>
      <c r="K439" s="5">
        <v>6500</v>
      </c>
      <c r="L439" s="5">
        <v>17500</v>
      </c>
      <c r="M439">
        <v>2</v>
      </c>
      <c r="N439" s="5">
        <f t="shared" si="21"/>
        <v>35000</v>
      </c>
      <c r="O439" s="5">
        <f t="shared" si="22"/>
        <v>13000</v>
      </c>
      <c r="P439" s="5">
        <f t="shared" si="23"/>
        <v>22000</v>
      </c>
    </row>
    <row r="440" spans="1:16" x14ac:dyDescent="0.4">
      <c r="A440" s="4">
        <v>42979</v>
      </c>
      <c r="B440" t="s">
        <v>144</v>
      </c>
      <c r="C440" t="str">
        <f>VLOOKUP(B440,店舗!$A$2:$B$7,2,FALSE)</f>
        <v>台場</v>
      </c>
      <c r="D440" t="s">
        <v>163</v>
      </c>
      <c r="E440" t="s">
        <v>183</v>
      </c>
      <c r="F440" t="str">
        <f>VLOOKUP(E440,シリーズ!$A$2:$B$6,2,FALSE)</f>
        <v>スタイリシュレザークール</v>
      </c>
      <c r="G440" t="s">
        <v>188</v>
      </c>
      <c r="H440" t="str">
        <f>VLOOKUP(G440,商品カテゴリー!$A$2:$B$6,2,FALSE)</f>
        <v>トラベルボストンバッグ</v>
      </c>
      <c r="I440" t="s">
        <v>201</v>
      </c>
      <c r="J440" t="str">
        <f>VLOOKUP(I440,カラー!$A$2:$B$11,2,FALSE)</f>
        <v>シルバー</v>
      </c>
      <c r="K440" s="5">
        <v>20000</v>
      </c>
      <c r="L440" s="5">
        <v>43200</v>
      </c>
      <c r="M440">
        <v>2</v>
      </c>
      <c r="N440" s="5">
        <f t="shared" si="21"/>
        <v>86400</v>
      </c>
      <c r="O440" s="5">
        <f t="shared" si="22"/>
        <v>40000</v>
      </c>
      <c r="P440" s="5">
        <f t="shared" si="23"/>
        <v>46400</v>
      </c>
    </row>
    <row r="441" spans="1:16" x14ac:dyDescent="0.4">
      <c r="A441" s="4">
        <v>42980</v>
      </c>
      <c r="B441" t="s">
        <v>141</v>
      </c>
      <c r="C441" t="str">
        <f>VLOOKUP(B441,店舗!$A$2:$B$7,2,FALSE)</f>
        <v>青山</v>
      </c>
      <c r="D441" t="s">
        <v>164</v>
      </c>
      <c r="E441" t="s">
        <v>184</v>
      </c>
      <c r="F441" t="str">
        <f>VLOOKUP(E441,シリーズ!$A$2:$B$6,2,FALSE)</f>
        <v>プリティフラワー</v>
      </c>
      <c r="G441" t="s">
        <v>185</v>
      </c>
      <c r="H441" t="str">
        <f>VLOOKUP(G441,商品カテゴリー!$A$2:$B$6,2,FALSE)</f>
        <v>パース</v>
      </c>
      <c r="I441" t="s">
        <v>202</v>
      </c>
      <c r="J441" t="str">
        <f>VLOOKUP(I441,カラー!$A$2:$B$11,2,FALSE)</f>
        <v>フラワー</v>
      </c>
      <c r="K441" s="5">
        <v>5500</v>
      </c>
      <c r="L441" s="5">
        <v>13500</v>
      </c>
      <c r="M441">
        <v>3</v>
      </c>
      <c r="N441" s="5">
        <f t="shared" si="21"/>
        <v>40500</v>
      </c>
      <c r="O441" s="5">
        <f t="shared" si="22"/>
        <v>16500</v>
      </c>
      <c r="P441" s="5">
        <f t="shared" si="23"/>
        <v>24000</v>
      </c>
    </row>
    <row r="442" spans="1:16" x14ac:dyDescent="0.4">
      <c r="A442" s="4">
        <v>42980</v>
      </c>
      <c r="B442" t="s">
        <v>149</v>
      </c>
      <c r="C442" t="str">
        <f>VLOOKUP(B442,店舗!$A$2:$B$7,2,FALSE)</f>
        <v>横浜</v>
      </c>
      <c r="D442" t="s">
        <v>165</v>
      </c>
      <c r="E442" t="s">
        <v>184</v>
      </c>
      <c r="F442" t="str">
        <f>VLOOKUP(E442,シリーズ!$A$2:$B$6,2,FALSE)</f>
        <v>プリティフラワー</v>
      </c>
      <c r="G442" t="s">
        <v>186</v>
      </c>
      <c r="H442" t="str">
        <f>VLOOKUP(G442,商品カテゴリー!$A$2:$B$6,2,FALSE)</f>
        <v>ショルダーバッグ</v>
      </c>
      <c r="I442" t="s">
        <v>202</v>
      </c>
      <c r="J442" t="str">
        <f>VLOOKUP(I442,カラー!$A$2:$B$11,2,FALSE)</f>
        <v>フラワー</v>
      </c>
      <c r="K442" s="5">
        <v>7500</v>
      </c>
      <c r="L442" s="5">
        <v>17500</v>
      </c>
      <c r="M442">
        <v>3</v>
      </c>
      <c r="N442" s="5">
        <f t="shared" si="21"/>
        <v>52500</v>
      </c>
      <c r="O442" s="5">
        <f t="shared" si="22"/>
        <v>22500</v>
      </c>
      <c r="P442" s="5">
        <f t="shared" si="23"/>
        <v>30000</v>
      </c>
    </row>
    <row r="443" spans="1:16" x14ac:dyDescent="0.4">
      <c r="A443" s="4">
        <v>42980</v>
      </c>
      <c r="B443" t="s">
        <v>149</v>
      </c>
      <c r="C443" t="str">
        <f>VLOOKUP(B443,店舗!$A$2:$B$7,2,FALSE)</f>
        <v>横浜</v>
      </c>
      <c r="D443" t="s">
        <v>166</v>
      </c>
      <c r="E443" t="s">
        <v>180</v>
      </c>
      <c r="F443" t="str">
        <f>VLOOKUP(E443,シリーズ!$A$2:$B$6,2,FALSE)</f>
        <v>スタイリシュレザー</v>
      </c>
      <c r="G443" t="s">
        <v>187</v>
      </c>
      <c r="H443" t="str">
        <f>VLOOKUP(G443,商品カテゴリー!$A$2:$B$6,2,FALSE)</f>
        <v>ハンドバッグ</v>
      </c>
      <c r="I443" t="s">
        <v>193</v>
      </c>
      <c r="J443" t="str">
        <f>VLOOKUP(I443,カラー!$A$2:$B$11,2,FALSE)</f>
        <v>ホワイト</v>
      </c>
      <c r="K443" s="5">
        <v>7810</v>
      </c>
      <c r="L443" s="5">
        <v>16800</v>
      </c>
      <c r="M443">
        <v>3</v>
      </c>
      <c r="N443" s="5">
        <f t="shared" si="21"/>
        <v>50400</v>
      </c>
      <c r="O443" s="5">
        <f t="shared" si="22"/>
        <v>23430</v>
      </c>
      <c r="P443" s="5">
        <f t="shared" si="23"/>
        <v>26970</v>
      </c>
    </row>
    <row r="444" spans="1:16" x14ac:dyDescent="0.4">
      <c r="A444" s="4">
        <v>42980</v>
      </c>
      <c r="B444" t="s">
        <v>149</v>
      </c>
      <c r="C444" t="str">
        <f>VLOOKUP(B444,店舗!$A$2:$B$7,2,FALSE)</f>
        <v>横浜</v>
      </c>
      <c r="D444" t="s">
        <v>138</v>
      </c>
      <c r="E444" t="s">
        <v>180</v>
      </c>
      <c r="F444" t="str">
        <f>VLOOKUP(E444,シリーズ!$A$2:$B$6,2,FALSE)</f>
        <v>スタイリシュレザー</v>
      </c>
      <c r="G444" t="s">
        <v>185</v>
      </c>
      <c r="H444" t="str">
        <f>VLOOKUP(G444,商品カテゴリー!$A$2:$B$6,2,FALSE)</f>
        <v>パース</v>
      </c>
      <c r="I444" t="s">
        <v>193</v>
      </c>
      <c r="J444" t="str">
        <f>VLOOKUP(I444,カラー!$A$2:$B$11,2,FALSE)</f>
        <v>ホワイト</v>
      </c>
      <c r="K444" s="5">
        <v>6400</v>
      </c>
      <c r="L444" s="5">
        <v>13500</v>
      </c>
      <c r="M444">
        <v>2</v>
      </c>
      <c r="N444" s="5">
        <f t="shared" si="21"/>
        <v>27000</v>
      </c>
      <c r="O444" s="5">
        <f t="shared" si="22"/>
        <v>12800</v>
      </c>
      <c r="P444" s="5">
        <f t="shared" si="23"/>
        <v>14200</v>
      </c>
    </row>
    <row r="445" spans="1:16" x14ac:dyDescent="0.4">
      <c r="A445" s="4">
        <v>42980</v>
      </c>
      <c r="B445" t="s">
        <v>150</v>
      </c>
      <c r="C445" t="str">
        <f>VLOOKUP(B445,店舗!$A$2:$B$7,2,FALSE)</f>
        <v>鎌倉</v>
      </c>
      <c r="D445" t="s">
        <v>140</v>
      </c>
      <c r="E445" t="s">
        <v>180</v>
      </c>
      <c r="F445" t="str">
        <f>VLOOKUP(E445,シリーズ!$A$2:$B$6,2,FALSE)</f>
        <v>スタイリシュレザー</v>
      </c>
      <c r="G445" t="s">
        <v>186</v>
      </c>
      <c r="H445" t="str">
        <f>VLOOKUP(G445,商品カテゴリー!$A$2:$B$6,2,FALSE)</f>
        <v>ショルダーバッグ</v>
      </c>
      <c r="I445" t="s">
        <v>193</v>
      </c>
      <c r="J445" t="str">
        <f>VLOOKUP(I445,カラー!$A$2:$B$11,2,FALSE)</f>
        <v>ホワイト</v>
      </c>
      <c r="K445" s="5">
        <v>16890</v>
      </c>
      <c r="L445" s="5">
        <v>30400</v>
      </c>
      <c r="M445">
        <v>3</v>
      </c>
      <c r="N445" s="5">
        <f t="shared" si="21"/>
        <v>91200</v>
      </c>
      <c r="O445" s="5">
        <f t="shared" si="22"/>
        <v>50670</v>
      </c>
      <c r="P445" s="5">
        <f t="shared" si="23"/>
        <v>40530</v>
      </c>
    </row>
    <row r="446" spans="1:16" x14ac:dyDescent="0.4">
      <c r="A446" s="4">
        <v>42981</v>
      </c>
      <c r="B446" t="s">
        <v>137</v>
      </c>
      <c r="C446" t="str">
        <f>VLOOKUP(B446,店舗!$A$2:$B$7,2,FALSE)</f>
        <v>銀座</v>
      </c>
      <c r="D446" t="s">
        <v>151</v>
      </c>
      <c r="E446" t="s">
        <v>180</v>
      </c>
      <c r="F446" t="str">
        <f>VLOOKUP(E446,シリーズ!$A$2:$B$6,2,FALSE)</f>
        <v>スタイリシュレザー</v>
      </c>
      <c r="G446" t="s">
        <v>187</v>
      </c>
      <c r="H446" t="str">
        <f>VLOOKUP(G446,商品カテゴリー!$A$2:$B$6,2,FALSE)</f>
        <v>ハンドバッグ</v>
      </c>
      <c r="I446" t="s">
        <v>198</v>
      </c>
      <c r="J446" t="str">
        <f>VLOOKUP(I446,カラー!$A$2:$B$11,2,FALSE)</f>
        <v>ブラック</v>
      </c>
      <c r="K446" s="5">
        <v>7810</v>
      </c>
      <c r="L446" s="5">
        <v>16800</v>
      </c>
      <c r="M446">
        <v>1</v>
      </c>
      <c r="N446" s="5">
        <f t="shared" si="21"/>
        <v>16800</v>
      </c>
      <c r="O446" s="5">
        <f t="shared" si="22"/>
        <v>7810</v>
      </c>
      <c r="P446" s="5">
        <f t="shared" si="23"/>
        <v>8990</v>
      </c>
    </row>
    <row r="447" spans="1:16" x14ac:dyDescent="0.4">
      <c r="A447" s="4">
        <v>42981</v>
      </c>
      <c r="B447" t="s">
        <v>149</v>
      </c>
      <c r="C447" t="str">
        <f>VLOOKUP(B447,店舗!$A$2:$B$7,2,FALSE)</f>
        <v>横浜</v>
      </c>
      <c r="D447" t="s">
        <v>145</v>
      </c>
      <c r="E447" t="s">
        <v>180</v>
      </c>
      <c r="F447" t="str">
        <f>VLOOKUP(E447,シリーズ!$A$2:$B$6,2,FALSE)</f>
        <v>スタイリシュレザー</v>
      </c>
      <c r="G447" t="s">
        <v>187</v>
      </c>
      <c r="H447" t="str">
        <f>VLOOKUP(G447,商品カテゴリー!$A$2:$B$6,2,FALSE)</f>
        <v>ハンドバッグ</v>
      </c>
      <c r="I447" t="s">
        <v>196</v>
      </c>
      <c r="J447" t="str">
        <f>VLOOKUP(I447,カラー!$A$2:$B$11,2,FALSE)</f>
        <v>ブラウン</v>
      </c>
      <c r="K447" s="5">
        <v>7930</v>
      </c>
      <c r="L447" s="5">
        <v>16800</v>
      </c>
      <c r="M447">
        <v>2</v>
      </c>
      <c r="N447" s="5">
        <f t="shared" si="21"/>
        <v>33600</v>
      </c>
      <c r="O447" s="5">
        <f t="shared" si="22"/>
        <v>15860</v>
      </c>
      <c r="P447" s="5">
        <f t="shared" si="23"/>
        <v>17740</v>
      </c>
    </row>
    <row r="448" spans="1:16" x14ac:dyDescent="0.4">
      <c r="A448" s="4">
        <v>42981</v>
      </c>
      <c r="B448" t="s">
        <v>137</v>
      </c>
      <c r="C448" t="str">
        <f>VLOOKUP(B448,店舗!$A$2:$B$7,2,FALSE)</f>
        <v>銀座</v>
      </c>
      <c r="D448" t="s">
        <v>146</v>
      </c>
      <c r="E448" t="s">
        <v>180</v>
      </c>
      <c r="F448" t="str">
        <f>VLOOKUP(E448,シリーズ!$A$2:$B$6,2,FALSE)</f>
        <v>スタイリシュレザー</v>
      </c>
      <c r="G448" t="s">
        <v>185</v>
      </c>
      <c r="H448" t="str">
        <f>VLOOKUP(G448,商品カテゴリー!$A$2:$B$6,2,FALSE)</f>
        <v>パース</v>
      </c>
      <c r="I448" t="s">
        <v>195</v>
      </c>
      <c r="J448" t="str">
        <f>VLOOKUP(I448,カラー!$A$2:$B$11,2,FALSE)</f>
        <v>ベージュ</v>
      </c>
      <c r="K448" s="5">
        <v>6340</v>
      </c>
      <c r="L448" s="5">
        <v>13500</v>
      </c>
      <c r="M448">
        <v>2</v>
      </c>
      <c r="N448" s="5">
        <f t="shared" si="21"/>
        <v>27000</v>
      </c>
      <c r="O448" s="5">
        <f t="shared" si="22"/>
        <v>12680</v>
      </c>
      <c r="P448" s="5">
        <f t="shared" si="23"/>
        <v>14320</v>
      </c>
    </row>
    <row r="449" spans="1:16" x14ac:dyDescent="0.4">
      <c r="A449" s="4">
        <v>42981</v>
      </c>
      <c r="B449" t="s">
        <v>150</v>
      </c>
      <c r="C449" t="str">
        <f>VLOOKUP(B449,店舗!$A$2:$B$7,2,FALSE)</f>
        <v>鎌倉</v>
      </c>
      <c r="D449" t="s">
        <v>169</v>
      </c>
      <c r="E449" t="s">
        <v>180</v>
      </c>
      <c r="F449" t="str">
        <f>VLOOKUP(E449,シリーズ!$A$2:$B$6,2,FALSE)</f>
        <v>スタイリシュレザー</v>
      </c>
      <c r="G449" t="s">
        <v>185</v>
      </c>
      <c r="H449" t="str">
        <f>VLOOKUP(G449,商品カテゴリー!$A$2:$B$6,2,FALSE)</f>
        <v>パース</v>
      </c>
      <c r="I449" t="s">
        <v>196</v>
      </c>
      <c r="J449" t="str">
        <f>VLOOKUP(I449,カラー!$A$2:$B$11,2,FALSE)</f>
        <v>ブラウン</v>
      </c>
      <c r="K449" s="5">
        <v>6400</v>
      </c>
      <c r="L449" s="5">
        <v>13500</v>
      </c>
      <c r="M449">
        <v>3</v>
      </c>
      <c r="N449" s="5">
        <f t="shared" si="21"/>
        <v>40500</v>
      </c>
      <c r="O449" s="5">
        <f t="shared" si="22"/>
        <v>19200</v>
      </c>
      <c r="P449" s="5">
        <f t="shared" si="23"/>
        <v>21300</v>
      </c>
    </row>
    <row r="450" spans="1:16" x14ac:dyDescent="0.4">
      <c r="A450" s="4">
        <v>42981</v>
      </c>
      <c r="B450" t="s">
        <v>144</v>
      </c>
      <c r="C450" t="str">
        <f>VLOOKUP(B450,店舗!$A$2:$B$7,2,FALSE)</f>
        <v>台場</v>
      </c>
      <c r="D450" t="s">
        <v>167</v>
      </c>
      <c r="E450" t="s">
        <v>180</v>
      </c>
      <c r="F450" t="str">
        <f>VLOOKUP(E450,シリーズ!$A$2:$B$6,2,FALSE)</f>
        <v>スタイリシュレザー</v>
      </c>
      <c r="G450" t="s">
        <v>186</v>
      </c>
      <c r="H450" t="str">
        <f>VLOOKUP(G450,商品カテゴリー!$A$2:$B$6,2,FALSE)</f>
        <v>ショルダーバッグ</v>
      </c>
      <c r="I450" t="s">
        <v>195</v>
      </c>
      <c r="J450" t="str">
        <f>VLOOKUP(I450,カラー!$A$2:$B$11,2,FALSE)</f>
        <v>ベージュ</v>
      </c>
      <c r="K450" s="5">
        <v>16900</v>
      </c>
      <c r="L450" s="5">
        <v>30400</v>
      </c>
      <c r="M450">
        <v>2</v>
      </c>
      <c r="N450" s="5">
        <f t="shared" si="21"/>
        <v>60800</v>
      </c>
      <c r="O450" s="5">
        <f t="shared" si="22"/>
        <v>33800</v>
      </c>
      <c r="P450" s="5">
        <f t="shared" si="23"/>
        <v>27000</v>
      </c>
    </row>
    <row r="451" spans="1:16" x14ac:dyDescent="0.4">
      <c r="A451" s="4">
        <v>42981</v>
      </c>
      <c r="B451" t="s">
        <v>141</v>
      </c>
      <c r="C451" t="str">
        <f>VLOOKUP(B451,店舗!$A$2:$B$7,2,FALSE)</f>
        <v>青山</v>
      </c>
      <c r="D451" t="s">
        <v>168</v>
      </c>
      <c r="E451" t="s">
        <v>180</v>
      </c>
      <c r="F451" t="str">
        <f>VLOOKUP(E451,シリーズ!$A$2:$B$6,2,FALSE)</f>
        <v>スタイリシュレザー</v>
      </c>
      <c r="G451" t="s">
        <v>188</v>
      </c>
      <c r="H451" t="str">
        <f>VLOOKUP(G451,商品カテゴリー!$A$2:$B$6,2,FALSE)</f>
        <v>トラベルボストンバッグ</v>
      </c>
      <c r="I451" t="s">
        <v>195</v>
      </c>
      <c r="J451" t="str">
        <f>VLOOKUP(I451,カラー!$A$2:$B$11,2,FALSE)</f>
        <v>ベージュ</v>
      </c>
      <c r="K451" s="5">
        <v>20000</v>
      </c>
      <c r="L451" s="5">
        <v>43200</v>
      </c>
      <c r="M451">
        <v>1</v>
      </c>
      <c r="N451" s="5">
        <f t="shared" si="21"/>
        <v>43200</v>
      </c>
      <c r="O451" s="5">
        <f t="shared" si="22"/>
        <v>20000</v>
      </c>
      <c r="P451" s="5">
        <f t="shared" si="23"/>
        <v>23200</v>
      </c>
    </row>
    <row r="452" spans="1:16" x14ac:dyDescent="0.4">
      <c r="A452" s="4">
        <v>42983</v>
      </c>
      <c r="B452" t="s">
        <v>141</v>
      </c>
      <c r="C452" t="str">
        <f>VLOOKUP(B452,店舗!$A$2:$B$7,2,FALSE)</f>
        <v>青山</v>
      </c>
      <c r="D452" t="s">
        <v>151</v>
      </c>
      <c r="E452" t="s">
        <v>180</v>
      </c>
      <c r="F452" t="str">
        <f>VLOOKUP(E452,シリーズ!$A$2:$B$6,2,FALSE)</f>
        <v>スタイリシュレザー</v>
      </c>
      <c r="G452" t="s">
        <v>187</v>
      </c>
      <c r="H452" t="str">
        <f>VLOOKUP(G452,商品カテゴリー!$A$2:$B$6,2,FALSE)</f>
        <v>ハンドバッグ</v>
      </c>
      <c r="I452" t="s">
        <v>198</v>
      </c>
      <c r="J452" t="str">
        <f>VLOOKUP(I452,カラー!$A$2:$B$11,2,FALSE)</f>
        <v>ブラック</v>
      </c>
      <c r="K452" s="5">
        <v>7820</v>
      </c>
      <c r="L452" s="5">
        <v>16800</v>
      </c>
      <c r="M452">
        <v>3</v>
      </c>
      <c r="N452" s="5">
        <f t="shared" si="21"/>
        <v>50400</v>
      </c>
      <c r="O452" s="5">
        <f t="shared" si="22"/>
        <v>23460</v>
      </c>
      <c r="P452" s="5">
        <f t="shared" si="23"/>
        <v>26940</v>
      </c>
    </row>
    <row r="453" spans="1:16" x14ac:dyDescent="0.4">
      <c r="A453" s="4">
        <v>42983</v>
      </c>
      <c r="B453" t="s">
        <v>137</v>
      </c>
      <c r="C453" t="str">
        <f>VLOOKUP(B453,店舗!$A$2:$B$7,2,FALSE)</f>
        <v>銀座</v>
      </c>
      <c r="D453" t="s">
        <v>175</v>
      </c>
      <c r="E453" t="s">
        <v>180</v>
      </c>
      <c r="F453" t="str">
        <f>VLOOKUP(E453,シリーズ!$A$2:$B$6,2,FALSE)</f>
        <v>スタイリシュレザー</v>
      </c>
      <c r="G453" t="s">
        <v>188</v>
      </c>
      <c r="H453" t="str">
        <f>VLOOKUP(G453,商品カテゴリー!$A$2:$B$6,2,FALSE)</f>
        <v>トラベルボストンバッグ</v>
      </c>
      <c r="I453" t="s">
        <v>196</v>
      </c>
      <c r="J453" t="str">
        <f>VLOOKUP(I453,カラー!$A$2:$B$11,2,FALSE)</f>
        <v>ブラウン</v>
      </c>
      <c r="K453" s="5">
        <v>19000</v>
      </c>
      <c r="L453" s="5">
        <v>43200</v>
      </c>
      <c r="M453">
        <v>1</v>
      </c>
      <c r="N453" s="5">
        <f t="shared" si="21"/>
        <v>43200</v>
      </c>
      <c r="O453" s="5">
        <f t="shared" si="22"/>
        <v>19000</v>
      </c>
      <c r="P453" s="5">
        <f t="shared" si="23"/>
        <v>24200</v>
      </c>
    </row>
    <row r="454" spans="1:16" x14ac:dyDescent="0.4">
      <c r="A454" s="4">
        <v>42984</v>
      </c>
      <c r="B454" t="s">
        <v>150</v>
      </c>
      <c r="C454" t="str">
        <f>VLOOKUP(B454,店舗!$A$2:$B$7,2,FALSE)</f>
        <v>鎌倉</v>
      </c>
      <c r="D454" t="s">
        <v>172</v>
      </c>
      <c r="E454" t="s">
        <v>180</v>
      </c>
      <c r="F454" t="str">
        <f>VLOOKUP(E454,シリーズ!$A$2:$B$6,2,FALSE)</f>
        <v>スタイリシュレザー</v>
      </c>
      <c r="G454" t="s">
        <v>187</v>
      </c>
      <c r="H454" t="str">
        <f>VLOOKUP(G454,商品カテゴリー!$A$2:$B$6,2,FALSE)</f>
        <v>ハンドバッグ</v>
      </c>
      <c r="I454" t="s">
        <v>197</v>
      </c>
      <c r="J454" t="str">
        <f>VLOOKUP(I454,カラー!$A$2:$B$11,2,FALSE)</f>
        <v>レッド</v>
      </c>
      <c r="K454" s="5">
        <v>7500</v>
      </c>
      <c r="L454" s="5">
        <v>16800</v>
      </c>
      <c r="M454">
        <v>3</v>
      </c>
      <c r="N454" s="5">
        <f t="shared" si="21"/>
        <v>50400</v>
      </c>
      <c r="O454" s="5">
        <f t="shared" si="22"/>
        <v>22500</v>
      </c>
      <c r="P454" s="5">
        <f t="shared" si="23"/>
        <v>27900</v>
      </c>
    </row>
    <row r="455" spans="1:16" x14ac:dyDescent="0.4">
      <c r="A455" s="4">
        <v>42984</v>
      </c>
      <c r="B455" t="s">
        <v>137</v>
      </c>
      <c r="C455" t="str">
        <f>VLOOKUP(B455,店舗!$A$2:$B$7,2,FALSE)</f>
        <v>銀座</v>
      </c>
      <c r="D455" t="s">
        <v>152</v>
      </c>
      <c r="E455" t="s">
        <v>180</v>
      </c>
      <c r="F455" t="str">
        <f>VLOOKUP(E455,シリーズ!$A$2:$B$6,2,FALSE)</f>
        <v>スタイリシュレザー</v>
      </c>
      <c r="G455" t="s">
        <v>185</v>
      </c>
      <c r="H455" t="str">
        <f>VLOOKUP(G455,商品カテゴリー!$A$2:$B$6,2,FALSE)</f>
        <v>パース</v>
      </c>
      <c r="I455" t="s">
        <v>198</v>
      </c>
      <c r="J455" t="str">
        <f>VLOOKUP(I455,カラー!$A$2:$B$11,2,FALSE)</f>
        <v>ブラック</v>
      </c>
      <c r="K455" s="5">
        <v>6500</v>
      </c>
      <c r="L455" s="5">
        <v>13500</v>
      </c>
      <c r="M455">
        <v>20</v>
      </c>
      <c r="N455" s="5">
        <f t="shared" si="21"/>
        <v>270000</v>
      </c>
      <c r="O455" s="5">
        <f t="shared" si="22"/>
        <v>130000</v>
      </c>
      <c r="P455" s="5">
        <f t="shared" si="23"/>
        <v>140000</v>
      </c>
    </row>
    <row r="456" spans="1:16" x14ac:dyDescent="0.4">
      <c r="A456" s="4">
        <v>42984</v>
      </c>
      <c r="B456" t="s">
        <v>150</v>
      </c>
      <c r="C456" t="str">
        <f>VLOOKUP(B456,店舗!$A$2:$B$7,2,FALSE)</f>
        <v>鎌倉</v>
      </c>
      <c r="D456" t="s">
        <v>147</v>
      </c>
      <c r="E456" t="s">
        <v>180</v>
      </c>
      <c r="F456" t="str">
        <f>VLOOKUP(E456,シリーズ!$A$2:$B$6,2,FALSE)</f>
        <v>スタイリシュレザー</v>
      </c>
      <c r="G456" t="s">
        <v>185</v>
      </c>
      <c r="H456" t="str">
        <f>VLOOKUP(G456,商品カテゴリー!$A$2:$B$6,2,FALSE)</f>
        <v>パース</v>
      </c>
      <c r="I456" t="s">
        <v>197</v>
      </c>
      <c r="J456" t="str">
        <f>VLOOKUP(I456,カラー!$A$2:$B$11,2,FALSE)</f>
        <v>レッド</v>
      </c>
      <c r="K456" s="5">
        <v>6400</v>
      </c>
      <c r="L456" s="5">
        <v>13500</v>
      </c>
      <c r="M456">
        <v>3</v>
      </c>
      <c r="N456" s="5">
        <f t="shared" si="21"/>
        <v>40500</v>
      </c>
      <c r="O456" s="5">
        <f t="shared" si="22"/>
        <v>19200</v>
      </c>
      <c r="P456" s="5">
        <f t="shared" si="23"/>
        <v>21300</v>
      </c>
    </row>
    <row r="457" spans="1:16" x14ac:dyDescent="0.4">
      <c r="A457" s="4">
        <v>42986</v>
      </c>
      <c r="B457" t="s">
        <v>139</v>
      </c>
      <c r="C457" t="str">
        <f>VLOOKUP(B457,店舗!$A$2:$B$7,2,FALSE)</f>
        <v>六本木</v>
      </c>
      <c r="D457" t="s">
        <v>171</v>
      </c>
      <c r="E457" t="s">
        <v>181</v>
      </c>
      <c r="F457" t="str">
        <f>VLOOKUP(E457,シリーズ!$A$2:$B$6,2,FALSE)</f>
        <v>デニムカジュアル</v>
      </c>
      <c r="G457" t="s">
        <v>189</v>
      </c>
      <c r="H457" t="str">
        <f>VLOOKUP(G457,商品カテゴリー!$A$2:$B$6,2,FALSE)</f>
        <v>キャリーカートバッグ</v>
      </c>
      <c r="I457" t="s">
        <v>194</v>
      </c>
      <c r="J457" t="str">
        <f>VLOOKUP(I457,カラー!$A$2:$B$11,2,FALSE)</f>
        <v>ネイビー</v>
      </c>
      <c r="K457" s="5">
        <v>14150</v>
      </c>
      <c r="L457" s="5">
        <v>38000</v>
      </c>
      <c r="M457">
        <v>1</v>
      </c>
      <c r="N457" s="5">
        <f t="shared" si="21"/>
        <v>38000</v>
      </c>
      <c r="O457" s="5">
        <f t="shared" si="22"/>
        <v>14150</v>
      </c>
      <c r="P457" s="5">
        <f t="shared" si="23"/>
        <v>23850</v>
      </c>
    </row>
    <row r="458" spans="1:16" x14ac:dyDescent="0.4">
      <c r="A458" s="4">
        <v>42986</v>
      </c>
      <c r="B458" t="s">
        <v>139</v>
      </c>
      <c r="C458" t="str">
        <f>VLOOKUP(B458,店舗!$A$2:$B$7,2,FALSE)</f>
        <v>六本木</v>
      </c>
      <c r="D458" t="s">
        <v>155</v>
      </c>
      <c r="E458" t="s">
        <v>181</v>
      </c>
      <c r="F458" t="str">
        <f>VLOOKUP(E458,シリーズ!$A$2:$B$6,2,FALSE)</f>
        <v>デニムカジュアル</v>
      </c>
      <c r="G458" t="s">
        <v>187</v>
      </c>
      <c r="H458" t="str">
        <f>VLOOKUP(G458,商品カテゴリー!$A$2:$B$6,2,FALSE)</f>
        <v>ハンドバッグ</v>
      </c>
      <c r="I458" t="s">
        <v>194</v>
      </c>
      <c r="J458" t="str">
        <f>VLOOKUP(I458,カラー!$A$2:$B$11,2,FALSE)</f>
        <v>ネイビー</v>
      </c>
      <c r="K458" s="5">
        <v>6820</v>
      </c>
      <c r="L458" s="5">
        <v>16800</v>
      </c>
      <c r="M458">
        <v>1</v>
      </c>
      <c r="N458" s="5">
        <f t="shared" si="21"/>
        <v>16800</v>
      </c>
      <c r="O458" s="5">
        <f t="shared" si="22"/>
        <v>6820</v>
      </c>
      <c r="P458" s="5">
        <f t="shared" si="23"/>
        <v>9980</v>
      </c>
    </row>
    <row r="459" spans="1:16" x14ac:dyDescent="0.4">
      <c r="A459" s="4">
        <v>42986</v>
      </c>
      <c r="B459" t="s">
        <v>150</v>
      </c>
      <c r="C459" t="str">
        <f>VLOOKUP(B459,店舗!$A$2:$B$7,2,FALSE)</f>
        <v>鎌倉</v>
      </c>
      <c r="D459" t="s">
        <v>142</v>
      </c>
      <c r="E459" t="s">
        <v>181</v>
      </c>
      <c r="F459" t="str">
        <f>VLOOKUP(E459,シリーズ!$A$2:$B$6,2,FALSE)</f>
        <v>デニムカジュアル</v>
      </c>
      <c r="G459" t="s">
        <v>186</v>
      </c>
      <c r="H459" t="str">
        <f>VLOOKUP(G459,商品カテゴリー!$A$2:$B$6,2,FALSE)</f>
        <v>ショルダーバッグ</v>
      </c>
      <c r="I459" t="s">
        <v>194</v>
      </c>
      <c r="J459" t="str">
        <f>VLOOKUP(I459,カラー!$A$2:$B$11,2,FALSE)</f>
        <v>ネイビー</v>
      </c>
      <c r="K459" s="5">
        <v>12500</v>
      </c>
      <c r="L459" s="5">
        <v>25000</v>
      </c>
      <c r="M459">
        <v>2</v>
      </c>
      <c r="N459" s="5">
        <f t="shared" si="21"/>
        <v>50000</v>
      </c>
      <c r="O459" s="5">
        <f t="shared" si="22"/>
        <v>25000</v>
      </c>
      <c r="P459" s="5">
        <f t="shared" si="23"/>
        <v>25000</v>
      </c>
    </row>
    <row r="460" spans="1:16" x14ac:dyDescent="0.4">
      <c r="A460" s="4">
        <v>42986</v>
      </c>
      <c r="B460" t="s">
        <v>144</v>
      </c>
      <c r="C460" t="str">
        <f>VLOOKUP(B460,店舗!$A$2:$B$7,2,FALSE)</f>
        <v>台場</v>
      </c>
      <c r="D460" t="s">
        <v>148</v>
      </c>
      <c r="E460" t="s">
        <v>180</v>
      </c>
      <c r="F460" t="str">
        <f>VLOOKUP(E460,シリーズ!$A$2:$B$6,2,FALSE)</f>
        <v>スタイリシュレザー</v>
      </c>
      <c r="G460" t="s">
        <v>188</v>
      </c>
      <c r="H460" t="str">
        <f>VLOOKUP(G460,商品カテゴリー!$A$2:$B$6,2,FALSE)</f>
        <v>トラベルボストンバッグ</v>
      </c>
      <c r="I460" t="s">
        <v>198</v>
      </c>
      <c r="J460" t="str">
        <f>VLOOKUP(I460,カラー!$A$2:$B$11,2,FALSE)</f>
        <v>ブラック</v>
      </c>
      <c r="K460" s="5">
        <v>20500</v>
      </c>
      <c r="L460" s="5">
        <v>43200</v>
      </c>
      <c r="M460">
        <v>2</v>
      </c>
      <c r="N460" s="5">
        <f t="shared" si="21"/>
        <v>86400</v>
      </c>
      <c r="O460" s="5">
        <f t="shared" si="22"/>
        <v>41000</v>
      </c>
      <c r="P460" s="5">
        <f t="shared" si="23"/>
        <v>45400</v>
      </c>
    </row>
    <row r="461" spans="1:16" x14ac:dyDescent="0.4">
      <c r="A461" s="4">
        <v>42986</v>
      </c>
      <c r="B461" t="s">
        <v>150</v>
      </c>
      <c r="C461" t="str">
        <f>VLOOKUP(B461,店舗!$A$2:$B$7,2,FALSE)</f>
        <v>鎌倉</v>
      </c>
      <c r="D461" t="s">
        <v>142</v>
      </c>
      <c r="E461" t="s">
        <v>181</v>
      </c>
      <c r="F461" t="str">
        <f>VLOOKUP(E461,シリーズ!$A$2:$B$6,2,FALSE)</f>
        <v>デニムカジュアル</v>
      </c>
      <c r="G461" t="s">
        <v>186</v>
      </c>
      <c r="H461" t="str">
        <f>VLOOKUP(G461,商品カテゴリー!$A$2:$B$6,2,FALSE)</f>
        <v>ショルダーバッグ</v>
      </c>
      <c r="I461" t="s">
        <v>194</v>
      </c>
      <c r="J461" t="str">
        <f>VLOOKUP(I461,カラー!$A$2:$B$11,2,FALSE)</f>
        <v>ネイビー</v>
      </c>
      <c r="K461" s="5">
        <v>12500</v>
      </c>
      <c r="L461" s="5">
        <v>25000</v>
      </c>
      <c r="M461">
        <v>2</v>
      </c>
      <c r="N461" s="5">
        <f t="shared" si="21"/>
        <v>50000</v>
      </c>
      <c r="O461" s="5">
        <f t="shared" si="22"/>
        <v>25000</v>
      </c>
      <c r="P461" s="5">
        <f t="shared" si="23"/>
        <v>25000</v>
      </c>
    </row>
    <row r="462" spans="1:16" x14ac:dyDescent="0.4">
      <c r="A462" s="4">
        <v>42986</v>
      </c>
      <c r="B462" t="s">
        <v>144</v>
      </c>
      <c r="C462" t="str">
        <f>VLOOKUP(B462,店舗!$A$2:$B$7,2,FALSE)</f>
        <v>台場</v>
      </c>
      <c r="D462" t="s">
        <v>148</v>
      </c>
      <c r="E462" t="s">
        <v>180</v>
      </c>
      <c r="F462" t="str">
        <f>VLOOKUP(E462,シリーズ!$A$2:$B$6,2,FALSE)</f>
        <v>スタイリシュレザー</v>
      </c>
      <c r="G462" t="s">
        <v>188</v>
      </c>
      <c r="H462" t="str">
        <f>VLOOKUP(G462,商品カテゴリー!$A$2:$B$6,2,FALSE)</f>
        <v>トラベルボストンバッグ</v>
      </c>
      <c r="I462" t="s">
        <v>198</v>
      </c>
      <c r="J462" t="str">
        <f>VLOOKUP(I462,カラー!$A$2:$B$11,2,FALSE)</f>
        <v>ブラック</v>
      </c>
      <c r="K462" s="5">
        <v>20500</v>
      </c>
      <c r="L462" s="5">
        <v>43200</v>
      </c>
      <c r="M462">
        <v>2</v>
      </c>
      <c r="N462" s="5">
        <f t="shared" si="21"/>
        <v>86400</v>
      </c>
      <c r="O462" s="5">
        <f t="shared" si="22"/>
        <v>41000</v>
      </c>
      <c r="P462" s="5">
        <f t="shared" si="23"/>
        <v>45400</v>
      </c>
    </row>
    <row r="463" spans="1:16" x14ac:dyDescent="0.4">
      <c r="A463" s="4">
        <v>42988</v>
      </c>
      <c r="B463" t="s">
        <v>139</v>
      </c>
      <c r="C463" t="str">
        <f>VLOOKUP(B463,店舗!$A$2:$B$7,2,FALSE)</f>
        <v>六本木</v>
      </c>
      <c r="D463" t="s">
        <v>157</v>
      </c>
      <c r="E463" t="s">
        <v>181</v>
      </c>
      <c r="F463" t="str">
        <f>VLOOKUP(E463,シリーズ!$A$2:$B$6,2,FALSE)</f>
        <v>デニムカジュアル</v>
      </c>
      <c r="G463" t="s">
        <v>186</v>
      </c>
      <c r="H463" t="str">
        <f>VLOOKUP(G463,商品カテゴリー!$A$2:$B$6,2,FALSE)</f>
        <v>ショルダーバッグ</v>
      </c>
      <c r="I463" t="s">
        <v>199</v>
      </c>
      <c r="J463" t="str">
        <f>VLOOKUP(I463,カラー!$A$2:$B$11,2,FALSE)</f>
        <v>ブルー</v>
      </c>
      <c r="K463" s="5">
        <v>12600</v>
      </c>
      <c r="L463" s="5">
        <v>25000</v>
      </c>
      <c r="M463">
        <v>1</v>
      </c>
      <c r="N463" s="5">
        <f t="shared" si="21"/>
        <v>25000</v>
      </c>
      <c r="O463" s="5">
        <f t="shared" si="22"/>
        <v>12600</v>
      </c>
      <c r="P463" s="5">
        <f t="shared" si="23"/>
        <v>12400</v>
      </c>
    </row>
    <row r="464" spans="1:16" x14ac:dyDescent="0.4">
      <c r="A464" s="4">
        <v>42988</v>
      </c>
      <c r="B464" t="s">
        <v>137</v>
      </c>
      <c r="C464" t="str">
        <f>VLOOKUP(B464,店舗!$A$2:$B$7,2,FALSE)</f>
        <v>銀座</v>
      </c>
      <c r="D464" t="s">
        <v>212</v>
      </c>
      <c r="E464" t="s">
        <v>183</v>
      </c>
      <c r="F464" t="str">
        <f>VLOOKUP(E464,シリーズ!$A$2:$B$6,2,FALSE)</f>
        <v>スタイリシュレザークール</v>
      </c>
      <c r="G464" t="s">
        <v>187</v>
      </c>
      <c r="H464" t="str">
        <f>VLOOKUP(G464,商品カテゴリー!$A$2:$B$6,2,FALSE)</f>
        <v>ハンドバッグ</v>
      </c>
      <c r="I464" t="s">
        <v>208</v>
      </c>
      <c r="J464" t="str">
        <f>VLOOKUP(I464,カラー!$A$2:$B$11,2,FALSE)</f>
        <v>シルバー</v>
      </c>
      <c r="K464" s="5">
        <v>9600</v>
      </c>
      <c r="L464" s="5">
        <v>16800</v>
      </c>
      <c r="M464">
        <v>2</v>
      </c>
      <c r="N464" s="5">
        <f t="shared" si="21"/>
        <v>33600</v>
      </c>
      <c r="O464" s="5">
        <f t="shared" si="22"/>
        <v>19200</v>
      </c>
      <c r="P464" s="5">
        <f t="shared" si="23"/>
        <v>14400</v>
      </c>
    </row>
    <row r="465" spans="1:16" x14ac:dyDescent="0.4">
      <c r="A465" s="4">
        <v>42988</v>
      </c>
      <c r="B465" t="s">
        <v>141</v>
      </c>
      <c r="C465" t="str">
        <f>VLOOKUP(B465,店舗!$A$2:$B$7,2,FALSE)</f>
        <v>青山</v>
      </c>
      <c r="D465" t="s">
        <v>157</v>
      </c>
      <c r="E465" t="s">
        <v>181</v>
      </c>
      <c r="F465" t="str">
        <f>VLOOKUP(E465,シリーズ!$A$2:$B$6,2,FALSE)</f>
        <v>デニムカジュアル</v>
      </c>
      <c r="G465" t="s">
        <v>186</v>
      </c>
      <c r="H465" t="str">
        <f>VLOOKUP(G465,商品カテゴリー!$A$2:$B$6,2,FALSE)</f>
        <v>ショルダーバッグ</v>
      </c>
      <c r="I465" t="s">
        <v>199</v>
      </c>
      <c r="J465" t="str">
        <f>VLOOKUP(I465,カラー!$A$2:$B$11,2,FALSE)</f>
        <v>ブルー</v>
      </c>
      <c r="K465" s="5">
        <v>12600</v>
      </c>
      <c r="L465" s="5">
        <v>25000</v>
      </c>
      <c r="M465">
        <v>1</v>
      </c>
      <c r="N465" s="5">
        <f t="shared" si="21"/>
        <v>25000</v>
      </c>
      <c r="O465" s="5">
        <f t="shared" si="22"/>
        <v>12600</v>
      </c>
      <c r="P465" s="5">
        <f t="shared" si="23"/>
        <v>12400</v>
      </c>
    </row>
    <row r="466" spans="1:16" x14ac:dyDescent="0.4">
      <c r="A466" s="4">
        <v>42988</v>
      </c>
      <c r="B466" t="s">
        <v>150</v>
      </c>
      <c r="C466" t="str">
        <f>VLOOKUP(B466,店舗!$A$2:$B$7,2,FALSE)</f>
        <v>鎌倉</v>
      </c>
      <c r="D466" t="s">
        <v>160</v>
      </c>
      <c r="E466" t="s">
        <v>183</v>
      </c>
      <c r="F466" t="str">
        <f>VLOOKUP(E466,シリーズ!$A$2:$B$6,2,FALSE)</f>
        <v>スタイリシュレザークール</v>
      </c>
      <c r="G466" t="s">
        <v>187</v>
      </c>
      <c r="H466" t="str">
        <f>VLOOKUP(G466,商品カテゴリー!$A$2:$B$6,2,FALSE)</f>
        <v>ハンドバッグ</v>
      </c>
      <c r="I466" t="s">
        <v>201</v>
      </c>
      <c r="J466" t="str">
        <f>VLOOKUP(I466,カラー!$A$2:$B$11,2,FALSE)</f>
        <v>シルバー</v>
      </c>
      <c r="K466" s="5">
        <v>9600</v>
      </c>
      <c r="L466" s="5">
        <v>16800</v>
      </c>
      <c r="M466">
        <v>2</v>
      </c>
      <c r="N466" s="5">
        <f t="shared" si="21"/>
        <v>33600</v>
      </c>
      <c r="O466" s="5">
        <f t="shared" si="22"/>
        <v>19200</v>
      </c>
      <c r="P466" s="5">
        <f t="shared" si="23"/>
        <v>14400</v>
      </c>
    </row>
    <row r="467" spans="1:16" x14ac:dyDescent="0.4">
      <c r="A467" s="4">
        <v>42989</v>
      </c>
      <c r="B467" t="s">
        <v>139</v>
      </c>
      <c r="C467" t="str">
        <f>VLOOKUP(B467,店舗!$A$2:$B$7,2,FALSE)</f>
        <v>六本木</v>
      </c>
      <c r="D467" t="s">
        <v>161</v>
      </c>
      <c r="E467" t="s">
        <v>183</v>
      </c>
      <c r="F467" t="str">
        <f>VLOOKUP(E467,シリーズ!$A$2:$B$6,2,FALSE)</f>
        <v>スタイリシュレザークール</v>
      </c>
      <c r="G467" t="s">
        <v>185</v>
      </c>
      <c r="H467" t="str">
        <f>VLOOKUP(G467,商品カテゴリー!$A$2:$B$6,2,FALSE)</f>
        <v>パース</v>
      </c>
      <c r="I467" t="s">
        <v>201</v>
      </c>
      <c r="J467" t="str">
        <f>VLOOKUP(I467,カラー!$A$2:$B$11,2,FALSE)</f>
        <v>シルバー</v>
      </c>
      <c r="K467" s="5">
        <v>8900</v>
      </c>
      <c r="L467" s="5">
        <v>15500</v>
      </c>
      <c r="M467">
        <v>3</v>
      </c>
      <c r="N467" s="5">
        <f t="shared" si="21"/>
        <v>46500</v>
      </c>
      <c r="O467" s="5">
        <f t="shared" si="22"/>
        <v>26700</v>
      </c>
      <c r="P467" s="5">
        <f t="shared" si="23"/>
        <v>19800</v>
      </c>
    </row>
    <row r="468" spans="1:16" x14ac:dyDescent="0.4">
      <c r="A468" s="4">
        <v>42989</v>
      </c>
      <c r="B468" t="s">
        <v>150</v>
      </c>
      <c r="C468" t="str">
        <f>VLOOKUP(B468,店舗!$A$2:$B$7,2,FALSE)</f>
        <v>鎌倉</v>
      </c>
      <c r="D468" t="s">
        <v>162</v>
      </c>
      <c r="E468" t="s">
        <v>183</v>
      </c>
      <c r="F468" t="str">
        <f>VLOOKUP(E468,シリーズ!$A$2:$B$6,2,FALSE)</f>
        <v>スタイリシュレザークール</v>
      </c>
      <c r="G468" t="s">
        <v>186</v>
      </c>
      <c r="H468" t="str">
        <f>VLOOKUP(G468,商品カテゴリー!$A$2:$B$6,2,FALSE)</f>
        <v>ショルダーバッグ</v>
      </c>
      <c r="I468" t="s">
        <v>201</v>
      </c>
      <c r="J468" t="str">
        <f>VLOOKUP(I468,カラー!$A$2:$B$11,2,FALSE)</f>
        <v>シルバー</v>
      </c>
      <c r="K468" s="5">
        <v>12500</v>
      </c>
      <c r="L468" s="5">
        <v>25500</v>
      </c>
      <c r="M468">
        <v>1</v>
      </c>
      <c r="N468" s="5">
        <f t="shared" si="21"/>
        <v>25500</v>
      </c>
      <c r="O468" s="5">
        <f t="shared" si="22"/>
        <v>12500</v>
      </c>
      <c r="P468" s="5">
        <f t="shared" si="23"/>
        <v>13000</v>
      </c>
    </row>
    <row r="469" spans="1:16" x14ac:dyDescent="0.4">
      <c r="A469" s="4">
        <v>42989</v>
      </c>
      <c r="B469" t="s">
        <v>139</v>
      </c>
      <c r="C469" t="str">
        <f>VLOOKUP(B469,店舗!$A$2:$B$7,2,FALSE)</f>
        <v>六本木</v>
      </c>
      <c r="D469" t="s">
        <v>161</v>
      </c>
      <c r="E469" t="s">
        <v>183</v>
      </c>
      <c r="F469" t="str">
        <f>VLOOKUP(E469,シリーズ!$A$2:$B$6,2,FALSE)</f>
        <v>スタイリシュレザークール</v>
      </c>
      <c r="G469" t="s">
        <v>185</v>
      </c>
      <c r="H469" t="str">
        <f>VLOOKUP(G469,商品カテゴリー!$A$2:$B$6,2,FALSE)</f>
        <v>パース</v>
      </c>
      <c r="I469" t="s">
        <v>201</v>
      </c>
      <c r="J469" t="str">
        <f>VLOOKUP(I469,カラー!$A$2:$B$11,2,FALSE)</f>
        <v>シルバー</v>
      </c>
      <c r="K469" s="5">
        <v>8900</v>
      </c>
      <c r="L469" s="5">
        <v>15500</v>
      </c>
      <c r="M469">
        <v>3</v>
      </c>
      <c r="N469" s="5">
        <f t="shared" si="21"/>
        <v>46500</v>
      </c>
      <c r="O469" s="5">
        <f t="shared" si="22"/>
        <v>26700</v>
      </c>
      <c r="P469" s="5">
        <f t="shared" si="23"/>
        <v>19800</v>
      </c>
    </row>
    <row r="470" spans="1:16" x14ac:dyDescent="0.4">
      <c r="A470" s="4">
        <v>42989</v>
      </c>
      <c r="B470" t="s">
        <v>150</v>
      </c>
      <c r="C470" t="str">
        <f>VLOOKUP(B470,店舗!$A$2:$B$7,2,FALSE)</f>
        <v>鎌倉</v>
      </c>
      <c r="D470" t="s">
        <v>162</v>
      </c>
      <c r="E470" t="s">
        <v>183</v>
      </c>
      <c r="F470" t="str">
        <f>VLOOKUP(E470,シリーズ!$A$2:$B$6,2,FALSE)</f>
        <v>スタイリシュレザークール</v>
      </c>
      <c r="G470" t="s">
        <v>186</v>
      </c>
      <c r="H470" t="str">
        <f>VLOOKUP(G470,商品カテゴリー!$A$2:$B$6,2,FALSE)</f>
        <v>ショルダーバッグ</v>
      </c>
      <c r="I470" t="s">
        <v>201</v>
      </c>
      <c r="J470" t="str">
        <f>VLOOKUP(I470,カラー!$A$2:$B$11,2,FALSE)</f>
        <v>シルバー</v>
      </c>
      <c r="K470" s="5">
        <v>12500</v>
      </c>
      <c r="L470" s="5">
        <v>25500</v>
      </c>
      <c r="M470">
        <v>1</v>
      </c>
      <c r="N470" s="5">
        <f t="shared" si="21"/>
        <v>25500</v>
      </c>
      <c r="O470" s="5">
        <f t="shared" si="22"/>
        <v>12500</v>
      </c>
      <c r="P470" s="5">
        <f t="shared" si="23"/>
        <v>13000</v>
      </c>
    </row>
    <row r="471" spans="1:16" x14ac:dyDescent="0.4">
      <c r="A471" s="4">
        <v>42990</v>
      </c>
      <c r="B471" t="s">
        <v>141</v>
      </c>
      <c r="C471" t="str">
        <f>VLOOKUP(B471,店舗!$A$2:$B$7,2,FALSE)</f>
        <v>青山</v>
      </c>
      <c r="D471" t="s">
        <v>158</v>
      </c>
      <c r="E471" t="s">
        <v>182</v>
      </c>
      <c r="F471" t="str">
        <f>VLOOKUP(E471,シリーズ!$A$2:$B$6,2,FALSE)</f>
        <v>プリティアニマル</v>
      </c>
      <c r="G471" t="s">
        <v>185</v>
      </c>
      <c r="H471" t="str">
        <f>VLOOKUP(G471,商品カテゴリー!$A$2:$B$6,2,FALSE)</f>
        <v>パース</v>
      </c>
      <c r="I471" t="s">
        <v>200</v>
      </c>
      <c r="J471" t="str">
        <f>VLOOKUP(I471,カラー!$A$2:$B$11,2,FALSE)</f>
        <v>アニマル</v>
      </c>
      <c r="K471" s="5">
        <v>7010</v>
      </c>
      <c r="L471" s="5">
        <v>13500</v>
      </c>
      <c r="M471">
        <v>1</v>
      </c>
      <c r="N471" s="5">
        <f t="shared" si="21"/>
        <v>13500</v>
      </c>
      <c r="O471" s="5">
        <f t="shared" si="22"/>
        <v>7010</v>
      </c>
      <c r="P471" s="5">
        <f t="shared" si="23"/>
        <v>6490</v>
      </c>
    </row>
    <row r="472" spans="1:16" x14ac:dyDescent="0.4">
      <c r="A472" s="4">
        <v>42990</v>
      </c>
      <c r="B472" t="s">
        <v>149</v>
      </c>
      <c r="C472" t="str">
        <f>VLOOKUP(B472,店舗!$A$2:$B$7,2,FALSE)</f>
        <v>横浜</v>
      </c>
      <c r="D472" t="s">
        <v>159</v>
      </c>
      <c r="E472" t="s">
        <v>182</v>
      </c>
      <c r="F472" t="str">
        <f>VLOOKUP(E472,シリーズ!$A$2:$B$6,2,FALSE)</f>
        <v>プリティアニマル</v>
      </c>
      <c r="G472" t="s">
        <v>186</v>
      </c>
      <c r="H472" t="str">
        <f>VLOOKUP(G472,商品カテゴリー!$A$2:$B$6,2,FALSE)</f>
        <v>ショルダーバッグ</v>
      </c>
      <c r="I472" t="s">
        <v>200</v>
      </c>
      <c r="J472" t="str">
        <f>VLOOKUP(I472,カラー!$A$2:$B$11,2,FALSE)</f>
        <v>アニマル</v>
      </c>
      <c r="K472" s="5">
        <v>7200</v>
      </c>
      <c r="L472" s="5">
        <v>17500</v>
      </c>
      <c r="M472">
        <v>2</v>
      </c>
      <c r="N472" s="5">
        <f t="shared" si="21"/>
        <v>35000</v>
      </c>
      <c r="O472" s="5">
        <f t="shared" si="22"/>
        <v>14400</v>
      </c>
      <c r="P472" s="5">
        <f t="shared" si="23"/>
        <v>20600</v>
      </c>
    </row>
    <row r="473" spans="1:16" x14ac:dyDescent="0.4">
      <c r="A473" s="4">
        <v>42990</v>
      </c>
      <c r="B473" t="s">
        <v>139</v>
      </c>
      <c r="C473" t="str">
        <f>VLOOKUP(B473,店舗!$A$2:$B$7,2,FALSE)</f>
        <v>六本木</v>
      </c>
      <c r="D473" t="s">
        <v>158</v>
      </c>
      <c r="E473" t="s">
        <v>182</v>
      </c>
      <c r="F473" t="str">
        <f>VLOOKUP(E473,シリーズ!$A$2:$B$6,2,FALSE)</f>
        <v>プリティアニマル</v>
      </c>
      <c r="G473" t="s">
        <v>185</v>
      </c>
      <c r="H473" t="str">
        <f>VLOOKUP(G473,商品カテゴリー!$A$2:$B$6,2,FALSE)</f>
        <v>パース</v>
      </c>
      <c r="I473" t="s">
        <v>200</v>
      </c>
      <c r="J473" t="str">
        <f>VLOOKUP(I473,カラー!$A$2:$B$11,2,FALSE)</f>
        <v>アニマル</v>
      </c>
      <c r="K473" s="5">
        <v>7010</v>
      </c>
      <c r="L473" s="5">
        <v>13500</v>
      </c>
      <c r="M473">
        <v>1</v>
      </c>
      <c r="N473" s="5">
        <f t="shared" si="21"/>
        <v>13500</v>
      </c>
      <c r="O473" s="5">
        <f t="shared" si="22"/>
        <v>7010</v>
      </c>
      <c r="P473" s="5">
        <f t="shared" si="23"/>
        <v>6490</v>
      </c>
    </row>
    <row r="474" spans="1:16" x14ac:dyDescent="0.4">
      <c r="A474" s="4">
        <v>42990</v>
      </c>
      <c r="B474" t="s">
        <v>149</v>
      </c>
      <c r="C474" t="str">
        <f>VLOOKUP(B474,店舗!$A$2:$B$7,2,FALSE)</f>
        <v>横浜</v>
      </c>
      <c r="D474" t="s">
        <v>159</v>
      </c>
      <c r="E474" t="s">
        <v>182</v>
      </c>
      <c r="F474" t="str">
        <f>VLOOKUP(E474,シリーズ!$A$2:$B$6,2,FALSE)</f>
        <v>プリティアニマル</v>
      </c>
      <c r="G474" t="s">
        <v>186</v>
      </c>
      <c r="H474" t="str">
        <f>VLOOKUP(G474,商品カテゴリー!$A$2:$B$6,2,FALSE)</f>
        <v>ショルダーバッグ</v>
      </c>
      <c r="I474" t="s">
        <v>200</v>
      </c>
      <c r="J474" t="str">
        <f>VLOOKUP(I474,カラー!$A$2:$B$11,2,FALSE)</f>
        <v>アニマル</v>
      </c>
      <c r="K474" s="5">
        <v>7200</v>
      </c>
      <c r="L474" s="5">
        <v>17500</v>
      </c>
      <c r="M474">
        <v>2</v>
      </c>
      <c r="N474" s="5">
        <f t="shared" si="21"/>
        <v>35000</v>
      </c>
      <c r="O474" s="5">
        <f t="shared" si="22"/>
        <v>14400</v>
      </c>
      <c r="P474" s="5">
        <f t="shared" si="23"/>
        <v>20600</v>
      </c>
    </row>
    <row r="475" spans="1:16" x14ac:dyDescent="0.4">
      <c r="A475" s="4">
        <v>42991</v>
      </c>
      <c r="B475" t="s">
        <v>144</v>
      </c>
      <c r="C475" t="str">
        <f>VLOOKUP(B475,店舗!$A$2:$B$7,2,FALSE)</f>
        <v>台場</v>
      </c>
      <c r="D475" t="s">
        <v>165</v>
      </c>
      <c r="E475" t="s">
        <v>184</v>
      </c>
      <c r="F475" t="str">
        <f>VLOOKUP(E475,シリーズ!$A$2:$B$6,2,FALSE)</f>
        <v>プリティフラワー</v>
      </c>
      <c r="G475" t="s">
        <v>186</v>
      </c>
      <c r="H475" t="str">
        <f>VLOOKUP(G475,商品カテゴリー!$A$2:$B$6,2,FALSE)</f>
        <v>ショルダーバッグ</v>
      </c>
      <c r="I475" t="s">
        <v>202</v>
      </c>
      <c r="J475" t="str">
        <f>VLOOKUP(I475,カラー!$A$2:$B$11,2,FALSE)</f>
        <v>フラワー</v>
      </c>
      <c r="K475" s="5">
        <v>7500</v>
      </c>
      <c r="L475" s="5">
        <v>17500</v>
      </c>
      <c r="M475">
        <v>2</v>
      </c>
      <c r="N475" s="5">
        <f t="shared" si="21"/>
        <v>35000</v>
      </c>
      <c r="O475" s="5">
        <f t="shared" si="22"/>
        <v>15000</v>
      </c>
      <c r="P475" s="5">
        <f t="shared" si="23"/>
        <v>20000</v>
      </c>
    </row>
    <row r="476" spans="1:16" x14ac:dyDescent="0.4">
      <c r="A476" s="4">
        <v>42991</v>
      </c>
      <c r="B476" t="s">
        <v>144</v>
      </c>
      <c r="C476" t="str">
        <f>VLOOKUP(B476,店舗!$A$2:$B$7,2,FALSE)</f>
        <v>台場</v>
      </c>
      <c r="D476" t="s">
        <v>165</v>
      </c>
      <c r="E476" t="s">
        <v>184</v>
      </c>
      <c r="F476" t="str">
        <f>VLOOKUP(E476,シリーズ!$A$2:$B$6,2,FALSE)</f>
        <v>プリティフラワー</v>
      </c>
      <c r="G476" t="s">
        <v>186</v>
      </c>
      <c r="H476" t="str">
        <f>VLOOKUP(G476,商品カテゴリー!$A$2:$B$6,2,FALSE)</f>
        <v>ショルダーバッグ</v>
      </c>
      <c r="I476" t="s">
        <v>202</v>
      </c>
      <c r="J476" t="str">
        <f>VLOOKUP(I476,カラー!$A$2:$B$11,2,FALSE)</f>
        <v>フラワー</v>
      </c>
      <c r="K476" s="5">
        <v>7500</v>
      </c>
      <c r="L476" s="5">
        <v>17500</v>
      </c>
      <c r="M476">
        <v>2</v>
      </c>
      <c r="N476" s="5">
        <f t="shared" si="21"/>
        <v>35000</v>
      </c>
      <c r="O476" s="5">
        <f t="shared" si="22"/>
        <v>15000</v>
      </c>
      <c r="P476" s="5">
        <f t="shared" si="23"/>
        <v>20000</v>
      </c>
    </row>
    <row r="477" spans="1:16" x14ac:dyDescent="0.4">
      <c r="A477" s="4">
        <v>42992</v>
      </c>
      <c r="B477" t="s">
        <v>137</v>
      </c>
      <c r="C477" t="str">
        <f>VLOOKUP(B477,店舗!$A$2:$B$7,2,FALSE)</f>
        <v>銀座</v>
      </c>
      <c r="D477" t="s">
        <v>166</v>
      </c>
      <c r="E477" t="s">
        <v>180</v>
      </c>
      <c r="F477" t="str">
        <f>VLOOKUP(E477,シリーズ!$A$2:$B$6,2,FALSE)</f>
        <v>スタイリシュレザー</v>
      </c>
      <c r="G477" t="s">
        <v>187</v>
      </c>
      <c r="H477" t="str">
        <f>VLOOKUP(G477,商品カテゴリー!$A$2:$B$6,2,FALSE)</f>
        <v>ハンドバッグ</v>
      </c>
      <c r="I477" t="s">
        <v>193</v>
      </c>
      <c r="J477" t="str">
        <f>VLOOKUP(I477,カラー!$A$2:$B$11,2,FALSE)</f>
        <v>ホワイト</v>
      </c>
      <c r="K477" s="5">
        <v>8010</v>
      </c>
      <c r="L477" s="5">
        <v>16800</v>
      </c>
      <c r="M477">
        <v>3</v>
      </c>
      <c r="N477" s="5">
        <f t="shared" si="21"/>
        <v>50400</v>
      </c>
      <c r="O477" s="5">
        <f t="shared" si="22"/>
        <v>24030</v>
      </c>
      <c r="P477" s="5">
        <f t="shared" si="23"/>
        <v>26370</v>
      </c>
    </row>
    <row r="478" spans="1:16" x14ac:dyDescent="0.4">
      <c r="A478" s="4">
        <v>42992</v>
      </c>
      <c r="B478" t="s">
        <v>141</v>
      </c>
      <c r="C478" t="str">
        <f>VLOOKUP(B478,店舗!$A$2:$B$7,2,FALSE)</f>
        <v>青山</v>
      </c>
      <c r="D478" t="s">
        <v>138</v>
      </c>
      <c r="E478" t="s">
        <v>180</v>
      </c>
      <c r="F478" t="str">
        <f>VLOOKUP(E478,シリーズ!$A$2:$B$6,2,FALSE)</f>
        <v>スタイリシュレザー</v>
      </c>
      <c r="G478" t="s">
        <v>185</v>
      </c>
      <c r="H478" t="str">
        <f>VLOOKUP(G478,商品カテゴリー!$A$2:$B$6,2,FALSE)</f>
        <v>パース</v>
      </c>
      <c r="I478" t="s">
        <v>193</v>
      </c>
      <c r="J478" t="str">
        <f>VLOOKUP(I478,カラー!$A$2:$B$11,2,FALSE)</f>
        <v>ホワイト</v>
      </c>
      <c r="K478" s="5">
        <v>6500</v>
      </c>
      <c r="L478" s="5">
        <v>13500</v>
      </c>
      <c r="M478">
        <v>1</v>
      </c>
      <c r="N478" s="5">
        <f t="shared" si="21"/>
        <v>13500</v>
      </c>
      <c r="O478" s="5">
        <f t="shared" si="22"/>
        <v>6500</v>
      </c>
      <c r="P478" s="5">
        <f t="shared" si="23"/>
        <v>7000</v>
      </c>
    </row>
    <row r="479" spans="1:16" x14ac:dyDescent="0.4">
      <c r="A479" s="4">
        <v>42992</v>
      </c>
      <c r="B479" t="s">
        <v>137</v>
      </c>
      <c r="C479" t="str">
        <f>VLOOKUP(B479,店舗!$A$2:$B$7,2,FALSE)</f>
        <v>銀座</v>
      </c>
      <c r="D479" t="s">
        <v>140</v>
      </c>
      <c r="E479" t="s">
        <v>180</v>
      </c>
      <c r="F479" t="str">
        <f>VLOOKUP(E479,シリーズ!$A$2:$B$6,2,FALSE)</f>
        <v>スタイリシュレザー</v>
      </c>
      <c r="G479" t="s">
        <v>186</v>
      </c>
      <c r="H479" t="str">
        <f>VLOOKUP(G479,商品カテゴリー!$A$2:$B$6,2,FALSE)</f>
        <v>ショルダーバッグ</v>
      </c>
      <c r="I479" t="s">
        <v>193</v>
      </c>
      <c r="J479" t="str">
        <f>VLOOKUP(I479,カラー!$A$2:$B$11,2,FALSE)</f>
        <v>ホワイト</v>
      </c>
      <c r="K479" s="5">
        <v>17200</v>
      </c>
      <c r="L479" s="5">
        <v>30400</v>
      </c>
      <c r="M479">
        <v>3</v>
      </c>
      <c r="N479" s="5">
        <f t="shared" si="21"/>
        <v>91200</v>
      </c>
      <c r="O479" s="5">
        <f t="shared" si="22"/>
        <v>51600</v>
      </c>
      <c r="P479" s="5">
        <f t="shared" si="23"/>
        <v>39600</v>
      </c>
    </row>
    <row r="480" spans="1:16" x14ac:dyDescent="0.4">
      <c r="A480" s="4">
        <v>42993</v>
      </c>
      <c r="B480" t="s">
        <v>141</v>
      </c>
      <c r="C480" t="str">
        <f>VLOOKUP(B480,店舗!$A$2:$B$7,2,FALSE)</f>
        <v>青山</v>
      </c>
      <c r="D480" t="s">
        <v>151</v>
      </c>
      <c r="E480" t="s">
        <v>180</v>
      </c>
      <c r="F480" t="str">
        <f>VLOOKUP(E480,シリーズ!$A$2:$B$6,2,FALSE)</f>
        <v>スタイリシュレザー</v>
      </c>
      <c r="G480" t="s">
        <v>187</v>
      </c>
      <c r="H480" t="str">
        <f>VLOOKUP(G480,商品カテゴリー!$A$2:$B$6,2,FALSE)</f>
        <v>ハンドバッグ</v>
      </c>
      <c r="I480" t="s">
        <v>198</v>
      </c>
      <c r="J480" t="str">
        <f>VLOOKUP(I480,カラー!$A$2:$B$11,2,FALSE)</f>
        <v>ブラック</v>
      </c>
      <c r="K480" s="5">
        <v>8010</v>
      </c>
      <c r="L480" s="5">
        <v>16800</v>
      </c>
      <c r="M480">
        <v>3</v>
      </c>
      <c r="N480" s="5">
        <f t="shared" si="21"/>
        <v>50400</v>
      </c>
      <c r="O480" s="5">
        <f t="shared" si="22"/>
        <v>24030</v>
      </c>
      <c r="P480" s="5">
        <f t="shared" si="23"/>
        <v>26370</v>
      </c>
    </row>
    <row r="481" spans="1:16" x14ac:dyDescent="0.4">
      <c r="A481" s="4">
        <v>42993</v>
      </c>
      <c r="B481" t="s">
        <v>144</v>
      </c>
      <c r="C481" t="str">
        <f>VLOOKUP(B481,店舗!$A$2:$B$7,2,FALSE)</f>
        <v>台場</v>
      </c>
      <c r="D481" t="s">
        <v>146</v>
      </c>
      <c r="E481" t="s">
        <v>180</v>
      </c>
      <c r="F481" t="str">
        <f>VLOOKUP(E481,シリーズ!$A$2:$B$6,2,FALSE)</f>
        <v>スタイリシュレザー</v>
      </c>
      <c r="G481" t="s">
        <v>185</v>
      </c>
      <c r="H481" t="str">
        <f>VLOOKUP(G481,商品カテゴリー!$A$2:$B$6,2,FALSE)</f>
        <v>パース</v>
      </c>
      <c r="I481" t="s">
        <v>195</v>
      </c>
      <c r="J481" t="str">
        <f>VLOOKUP(I481,カラー!$A$2:$B$11,2,FALSE)</f>
        <v>ベージュ</v>
      </c>
      <c r="K481" s="5">
        <v>6400</v>
      </c>
      <c r="L481" s="5">
        <v>13500</v>
      </c>
      <c r="M481">
        <v>1</v>
      </c>
      <c r="N481" s="5">
        <f t="shared" si="21"/>
        <v>13500</v>
      </c>
      <c r="O481" s="5">
        <f t="shared" si="22"/>
        <v>6400</v>
      </c>
      <c r="P481" s="5">
        <f t="shared" si="23"/>
        <v>7100</v>
      </c>
    </row>
    <row r="482" spans="1:16" x14ac:dyDescent="0.4">
      <c r="A482" s="4">
        <v>42994</v>
      </c>
      <c r="B482" t="s">
        <v>137</v>
      </c>
      <c r="C482" t="str">
        <f>VLOOKUP(B482,店舗!$A$2:$B$7,2,FALSE)</f>
        <v>銀座</v>
      </c>
      <c r="D482" t="s">
        <v>151</v>
      </c>
      <c r="E482" t="s">
        <v>180</v>
      </c>
      <c r="F482" t="str">
        <f>VLOOKUP(E482,シリーズ!$A$2:$B$6,2,FALSE)</f>
        <v>スタイリシュレザー</v>
      </c>
      <c r="G482" t="s">
        <v>187</v>
      </c>
      <c r="H482" t="str">
        <f>VLOOKUP(G482,商品カテゴリー!$A$2:$B$6,2,FALSE)</f>
        <v>ハンドバッグ</v>
      </c>
      <c r="I482" t="s">
        <v>198</v>
      </c>
      <c r="J482" t="str">
        <f>VLOOKUP(I482,カラー!$A$2:$B$11,2,FALSE)</f>
        <v>ブラック</v>
      </c>
      <c r="K482" s="5">
        <v>7930</v>
      </c>
      <c r="L482" s="5">
        <v>16800</v>
      </c>
      <c r="M482">
        <v>3</v>
      </c>
      <c r="N482" s="5">
        <f t="shared" si="21"/>
        <v>50400</v>
      </c>
      <c r="O482" s="5">
        <f t="shared" si="22"/>
        <v>23790</v>
      </c>
      <c r="P482" s="5">
        <f t="shared" si="23"/>
        <v>26610</v>
      </c>
    </row>
    <row r="483" spans="1:16" x14ac:dyDescent="0.4">
      <c r="A483" s="4">
        <v>42994</v>
      </c>
      <c r="B483" t="s">
        <v>141</v>
      </c>
      <c r="C483" t="str">
        <f>VLOOKUP(B483,店舗!$A$2:$B$7,2,FALSE)</f>
        <v>青山</v>
      </c>
      <c r="D483" t="s">
        <v>145</v>
      </c>
      <c r="E483" t="s">
        <v>180</v>
      </c>
      <c r="F483" t="str">
        <f>VLOOKUP(E483,シリーズ!$A$2:$B$6,2,FALSE)</f>
        <v>スタイリシュレザー</v>
      </c>
      <c r="G483" t="s">
        <v>187</v>
      </c>
      <c r="H483" t="str">
        <f>VLOOKUP(G483,商品カテゴリー!$A$2:$B$6,2,FALSE)</f>
        <v>ハンドバッグ</v>
      </c>
      <c r="I483" t="s">
        <v>196</v>
      </c>
      <c r="J483" t="str">
        <f>VLOOKUP(I483,カラー!$A$2:$B$11,2,FALSE)</f>
        <v>ブラウン</v>
      </c>
      <c r="K483" s="5">
        <v>7500</v>
      </c>
      <c r="L483" s="5">
        <v>16800</v>
      </c>
      <c r="M483">
        <v>3</v>
      </c>
      <c r="N483" s="5">
        <f t="shared" si="21"/>
        <v>50400</v>
      </c>
      <c r="O483" s="5">
        <f t="shared" si="22"/>
        <v>22500</v>
      </c>
      <c r="P483" s="5">
        <f t="shared" si="23"/>
        <v>27900</v>
      </c>
    </row>
    <row r="484" spans="1:16" x14ac:dyDescent="0.4">
      <c r="A484" s="4">
        <v>42994</v>
      </c>
      <c r="B484" t="s">
        <v>144</v>
      </c>
      <c r="C484" t="str">
        <f>VLOOKUP(B484,店舗!$A$2:$B$7,2,FALSE)</f>
        <v>台場</v>
      </c>
      <c r="D484" t="s">
        <v>169</v>
      </c>
      <c r="E484" t="s">
        <v>180</v>
      </c>
      <c r="F484" t="str">
        <f>VLOOKUP(E484,シリーズ!$A$2:$B$6,2,FALSE)</f>
        <v>スタイリシュレザー</v>
      </c>
      <c r="G484" t="s">
        <v>185</v>
      </c>
      <c r="H484" t="str">
        <f>VLOOKUP(G484,商品カテゴリー!$A$2:$B$6,2,FALSE)</f>
        <v>パース</v>
      </c>
      <c r="I484" t="s">
        <v>196</v>
      </c>
      <c r="J484" t="str">
        <f>VLOOKUP(I484,カラー!$A$2:$B$11,2,FALSE)</f>
        <v>ブラウン</v>
      </c>
      <c r="K484" s="5">
        <v>6500</v>
      </c>
      <c r="L484" s="5">
        <v>13500</v>
      </c>
      <c r="M484">
        <v>1</v>
      </c>
      <c r="N484" s="5">
        <f t="shared" si="21"/>
        <v>13500</v>
      </c>
      <c r="O484" s="5">
        <f t="shared" si="22"/>
        <v>6500</v>
      </c>
      <c r="P484" s="5">
        <f t="shared" si="23"/>
        <v>7000</v>
      </c>
    </row>
    <row r="485" spans="1:16" x14ac:dyDescent="0.4">
      <c r="A485" s="4">
        <v>42994</v>
      </c>
      <c r="B485" t="s">
        <v>137</v>
      </c>
      <c r="C485" t="str">
        <f>VLOOKUP(B485,店舗!$A$2:$B$7,2,FALSE)</f>
        <v>銀座</v>
      </c>
      <c r="D485" t="s">
        <v>167</v>
      </c>
      <c r="E485" t="s">
        <v>180</v>
      </c>
      <c r="F485" t="str">
        <f>VLOOKUP(E485,シリーズ!$A$2:$B$6,2,FALSE)</f>
        <v>スタイリシュレザー</v>
      </c>
      <c r="G485" t="s">
        <v>186</v>
      </c>
      <c r="H485" t="str">
        <f>VLOOKUP(G485,商品カテゴリー!$A$2:$B$6,2,FALSE)</f>
        <v>ショルダーバッグ</v>
      </c>
      <c r="I485" t="s">
        <v>195</v>
      </c>
      <c r="J485" t="str">
        <f>VLOOKUP(I485,カラー!$A$2:$B$11,2,FALSE)</f>
        <v>ベージュ</v>
      </c>
      <c r="K485" s="5">
        <v>17020</v>
      </c>
      <c r="L485" s="5">
        <v>30400</v>
      </c>
      <c r="M485">
        <v>3</v>
      </c>
      <c r="N485" s="5">
        <f t="shared" si="21"/>
        <v>91200</v>
      </c>
      <c r="O485" s="5">
        <f t="shared" si="22"/>
        <v>51060</v>
      </c>
      <c r="P485" s="5">
        <f t="shared" si="23"/>
        <v>40140</v>
      </c>
    </row>
    <row r="486" spans="1:16" x14ac:dyDescent="0.4">
      <c r="A486" s="4">
        <v>42994</v>
      </c>
      <c r="B486" t="s">
        <v>144</v>
      </c>
      <c r="C486" t="str">
        <f>VLOOKUP(B486,店舗!$A$2:$B$7,2,FALSE)</f>
        <v>台場</v>
      </c>
      <c r="D486" t="s">
        <v>170</v>
      </c>
      <c r="E486" t="s">
        <v>180</v>
      </c>
      <c r="F486" t="str">
        <f>VLOOKUP(E486,シリーズ!$A$2:$B$6,2,FALSE)</f>
        <v>スタイリシュレザー</v>
      </c>
      <c r="G486" t="s">
        <v>186</v>
      </c>
      <c r="H486" t="str">
        <f>VLOOKUP(G486,商品カテゴリー!$A$2:$B$6,2,FALSE)</f>
        <v>ショルダーバッグ</v>
      </c>
      <c r="I486" t="s">
        <v>196</v>
      </c>
      <c r="J486" t="str">
        <f>VLOOKUP(I486,カラー!$A$2:$B$11,2,FALSE)</f>
        <v>ブラウン</v>
      </c>
      <c r="K486" s="5">
        <v>16890</v>
      </c>
      <c r="L486" s="5">
        <v>30400</v>
      </c>
      <c r="M486">
        <v>1</v>
      </c>
      <c r="N486" s="5">
        <f t="shared" si="21"/>
        <v>30400</v>
      </c>
      <c r="O486" s="5">
        <f t="shared" si="22"/>
        <v>16890</v>
      </c>
      <c r="P486" s="5">
        <f t="shared" si="23"/>
        <v>13510</v>
      </c>
    </row>
    <row r="487" spans="1:16" x14ac:dyDescent="0.4">
      <c r="A487" s="4">
        <v>42994</v>
      </c>
      <c r="B487" t="s">
        <v>141</v>
      </c>
      <c r="C487" t="str">
        <f>VLOOKUP(B487,店舗!$A$2:$B$7,2,FALSE)</f>
        <v>青山</v>
      </c>
      <c r="D487" t="s">
        <v>148</v>
      </c>
      <c r="E487" t="s">
        <v>180</v>
      </c>
      <c r="F487" t="str">
        <f>VLOOKUP(E487,シリーズ!$A$2:$B$6,2,FALSE)</f>
        <v>スタイリシュレザー</v>
      </c>
      <c r="G487" t="s">
        <v>188</v>
      </c>
      <c r="H487" t="str">
        <f>VLOOKUP(G487,商品カテゴリー!$A$2:$B$6,2,FALSE)</f>
        <v>トラベルボストンバッグ</v>
      </c>
      <c r="I487" t="s">
        <v>198</v>
      </c>
      <c r="J487" t="str">
        <f>VLOOKUP(I487,カラー!$A$2:$B$11,2,FALSE)</f>
        <v>ブラック</v>
      </c>
      <c r="K487" s="5">
        <v>21000</v>
      </c>
      <c r="L487" s="5">
        <v>43200</v>
      </c>
      <c r="M487">
        <v>2</v>
      </c>
      <c r="N487" s="5">
        <f t="shared" si="21"/>
        <v>86400</v>
      </c>
      <c r="O487" s="5">
        <f t="shared" si="22"/>
        <v>42000</v>
      </c>
      <c r="P487" s="5">
        <f t="shared" si="23"/>
        <v>44400</v>
      </c>
    </row>
    <row r="488" spans="1:16" x14ac:dyDescent="0.4">
      <c r="A488" s="4">
        <v>42994</v>
      </c>
      <c r="B488" t="s">
        <v>141</v>
      </c>
      <c r="C488" t="str">
        <f>VLOOKUP(B488,店舗!$A$2:$B$7,2,FALSE)</f>
        <v>青山</v>
      </c>
      <c r="D488" t="s">
        <v>175</v>
      </c>
      <c r="E488" t="s">
        <v>180</v>
      </c>
      <c r="F488" t="str">
        <f>VLOOKUP(E488,シリーズ!$A$2:$B$6,2,FALSE)</f>
        <v>スタイリシュレザー</v>
      </c>
      <c r="G488" t="s">
        <v>188</v>
      </c>
      <c r="H488" t="str">
        <f>VLOOKUP(G488,商品カテゴリー!$A$2:$B$6,2,FALSE)</f>
        <v>トラベルボストンバッグ</v>
      </c>
      <c r="I488" t="s">
        <v>196</v>
      </c>
      <c r="J488" t="str">
        <f>VLOOKUP(I488,カラー!$A$2:$B$11,2,FALSE)</f>
        <v>ブラウン</v>
      </c>
      <c r="K488" s="5">
        <v>18500</v>
      </c>
      <c r="L488" s="5">
        <v>43200</v>
      </c>
      <c r="M488">
        <v>1</v>
      </c>
      <c r="N488" s="5">
        <f t="shared" si="21"/>
        <v>43200</v>
      </c>
      <c r="O488" s="5">
        <f t="shared" si="22"/>
        <v>18500</v>
      </c>
      <c r="P488" s="5">
        <f t="shared" si="23"/>
        <v>24700</v>
      </c>
    </row>
    <row r="489" spans="1:16" x14ac:dyDescent="0.4">
      <c r="A489" s="4">
        <v>42995</v>
      </c>
      <c r="B489" t="s">
        <v>149</v>
      </c>
      <c r="C489" t="str">
        <f>VLOOKUP(B489,店舗!$A$2:$B$7,2,FALSE)</f>
        <v>横浜</v>
      </c>
      <c r="D489" t="s">
        <v>152</v>
      </c>
      <c r="E489" t="s">
        <v>180</v>
      </c>
      <c r="F489" t="str">
        <f>VLOOKUP(E489,シリーズ!$A$2:$B$6,2,FALSE)</f>
        <v>スタイリシュレザー</v>
      </c>
      <c r="G489" t="s">
        <v>185</v>
      </c>
      <c r="H489" t="str">
        <f>VLOOKUP(G489,商品カテゴリー!$A$2:$B$6,2,FALSE)</f>
        <v>パース</v>
      </c>
      <c r="I489" t="s">
        <v>198</v>
      </c>
      <c r="J489" t="str">
        <f>VLOOKUP(I489,カラー!$A$2:$B$11,2,FALSE)</f>
        <v>ブラック</v>
      </c>
      <c r="K489" s="5">
        <v>6340</v>
      </c>
      <c r="L489" s="5">
        <v>13500</v>
      </c>
      <c r="M489">
        <v>1</v>
      </c>
      <c r="N489" s="5">
        <f t="shared" si="21"/>
        <v>13500</v>
      </c>
      <c r="O489" s="5">
        <f t="shared" si="22"/>
        <v>6340</v>
      </c>
      <c r="P489" s="5">
        <f t="shared" si="23"/>
        <v>7160</v>
      </c>
    </row>
    <row r="490" spans="1:16" x14ac:dyDescent="0.4">
      <c r="A490" s="4">
        <v>42995</v>
      </c>
      <c r="B490" t="s">
        <v>144</v>
      </c>
      <c r="C490" t="str">
        <f>VLOOKUP(B490,店舗!$A$2:$B$7,2,FALSE)</f>
        <v>台場</v>
      </c>
      <c r="D490" t="s">
        <v>173</v>
      </c>
      <c r="E490" t="s">
        <v>180</v>
      </c>
      <c r="F490" t="str">
        <f>VLOOKUP(E490,シリーズ!$A$2:$B$6,2,FALSE)</f>
        <v>スタイリシュレザー</v>
      </c>
      <c r="G490" t="s">
        <v>186</v>
      </c>
      <c r="H490" t="str">
        <f>VLOOKUP(G490,商品カテゴリー!$A$2:$B$6,2,FALSE)</f>
        <v>ショルダーバッグ</v>
      </c>
      <c r="I490" t="s">
        <v>198</v>
      </c>
      <c r="J490" t="str">
        <f>VLOOKUP(I490,カラー!$A$2:$B$11,2,FALSE)</f>
        <v>ブラック</v>
      </c>
      <c r="K490" s="5">
        <v>10000</v>
      </c>
      <c r="L490" s="5">
        <v>30400</v>
      </c>
      <c r="M490">
        <v>3</v>
      </c>
      <c r="N490" s="5">
        <f t="shared" si="21"/>
        <v>91200</v>
      </c>
      <c r="O490" s="5">
        <f t="shared" si="22"/>
        <v>30000</v>
      </c>
      <c r="P490" s="5">
        <f t="shared" si="23"/>
        <v>61200</v>
      </c>
    </row>
    <row r="491" spans="1:16" x14ac:dyDescent="0.4">
      <c r="A491" s="4">
        <v>42997</v>
      </c>
      <c r="B491" t="s">
        <v>144</v>
      </c>
      <c r="C491" t="str">
        <f>VLOOKUP(B491,店舗!$A$2:$B$7,2,FALSE)</f>
        <v>台場</v>
      </c>
      <c r="D491" t="s">
        <v>147</v>
      </c>
      <c r="E491" t="s">
        <v>180</v>
      </c>
      <c r="F491" t="str">
        <f>VLOOKUP(E491,シリーズ!$A$2:$B$6,2,FALSE)</f>
        <v>スタイリシュレザー</v>
      </c>
      <c r="G491" t="s">
        <v>185</v>
      </c>
      <c r="H491" t="str">
        <f>VLOOKUP(G491,商品カテゴリー!$A$2:$B$6,2,FALSE)</f>
        <v>パース</v>
      </c>
      <c r="I491" t="s">
        <v>197</v>
      </c>
      <c r="J491" t="str">
        <f>VLOOKUP(I491,カラー!$A$2:$B$11,2,FALSE)</f>
        <v>レッド</v>
      </c>
      <c r="K491" s="5">
        <v>5830</v>
      </c>
      <c r="L491" s="5">
        <v>13500</v>
      </c>
      <c r="M491">
        <v>2</v>
      </c>
      <c r="N491" s="5">
        <f t="shared" ref="N491:N496" si="24">L491*M491</f>
        <v>27000</v>
      </c>
      <c r="O491" s="5">
        <f t="shared" ref="O491:O496" si="25">K491*M491</f>
        <v>11660</v>
      </c>
      <c r="P491" s="5">
        <f t="shared" ref="P491:P496" si="26">N491-O491</f>
        <v>15340</v>
      </c>
    </row>
    <row r="492" spans="1:16" x14ac:dyDescent="0.4">
      <c r="A492" s="4">
        <v>42997</v>
      </c>
      <c r="B492" t="s">
        <v>149</v>
      </c>
      <c r="C492" t="str">
        <f>VLOOKUP(B492,店舗!$A$2:$B$7,2,FALSE)</f>
        <v>横浜</v>
      </c>
      <c r="D492" t="s">
        <v>153</v>
      </c>
      <c r="E492" t="s">
        <v>180</v>
      </c>
      <c r="F492" t="str">
        <f>VLOOKUP(E492,シリーズ!$A$2:$B$6,2,FALSE)</f>
        <v>スタイリシュレザー</v>
      </c>
      <c r="G492" t="s">
        <v>186</v>
      </c>
      <c r="H492" t="str">
        <f>VLOOKUP(G492,商品カテゴリー!$A$2:$B$6,2,FALSE)</f>
        <v>ショルダーバッグ</v>
      </c>
      <c r="I492" t="s">
        <v>197</v>
      </c>
      <c r="J492" t="str">
        <f>VLOOKUP(I492,カラー!$A$2:$B$11,2,FALSE)</f>
        <v>レッド</v>
      </c>
      <c r="K492" s="5">
        <v>16890</v>
      </c>
      <c r="L492" s="5">
        <v>30400</v>
      </c>
      <c r="M492">
        <v>1</v>
      </c>
      <c r="N492" s="5">
        <f t="shared" si="24"/>
        <v>30400</v>
      </c>
      <c r="O492" s="5">
        <f t="shared" si="25"/>
        <v>16890</v>
      </c>
      <c r="P492" s="5">
        <f t="shared" si="26"/>
        <v>13510</v>
      </c>
    </row>
    <row r="493" spans="1:16" x14ac:dyDescent="0.4">
      <c r="A493" s="4">
        <v>42997</v>
      </c>
      <c r="B493" t="s">
        <v>137</v>
      </c>
      <c r="C493" t="str">
        <f>VLOOKUP(B493,店舗!$A$2:$B$7,2,FALSE)</f>
        <v>銀座</v>
      </c>
      <c r="D493" t="s">
        <v>148</v>
      </c>
      <c r="E493" t="s">
        <v>180</v>
      </c>
      <c r="F493" t="str">
        <f>VLOOKUP(E493,シリーズ!$A$2:$B$6,2,FALSE)</f>
        <v>スタイリシュレザー</v>
      </c>
      <c r="G493" t="s">
        <v>188</v>
      </c>
      <c r="H493" t="str">
        <f>VLOOKUP(G493,商品カテゴリー!$A$2:$B$6,2,FALSE)</f>
        <v>トラベルボストンバッグ</v>
      </c>
      <c r="I493" t="s">
        <v>198</v>
      </c>
      <c r="J493" t="str">
        <f>VLOOKUP(I493,カラー!$A$2:$B$11,2,FALSE)</f>
        <v>ブラック</v>
      </c>
      <c r="K493" s="5">
        <v>20000</v>
      </c>
      <c r="L493" s="5">
        <v>43200</v>
      </c>
      <c r="M493">
        <v>2</v>
      </c>
      <c r="N493" s="5">
        <f t="shared" si="24"/>
        <v>86400</v>
      </c>
      <c r="O493" s="5">
        <f t="shared" si="25"/>
        <v>40000</v>
      </c>
      <c r="P493" s="5">
        <f t="shared" si="26"/>
        <v>46400</v>
      </c>
    </row>
    <row r="494" spans="1:16" x14ac:dyDescent="0.4">
      <c r="A494" s="4">
        <v>42998</v>
      </c>
      <c r="B494" t="s">
        <v>141</v>
      </c>
      <c r="C494" t="str">
        <f>VLOOKUP(B494,店舗!$A$2:$B$7,2,FALSE)</f>
        <v>青山</v>
      </c>
      <c r="D494" t="s">
        <v>154</v>
      </c>
      <c r="E494" t="s">
        <v>181</v>
      </c>
      <c r="F494" t="str">
        <f>VLOOKUP(E494,シリーズ!$A$2:$B$6,2,FALSE)</f>
        <v>デニムカジュアル</v>
      </c>
      <c r="G494" t="s">
        <v>189</v>
      </c>
      <c r="H494" t="str">
        <f>VLOOKUP(G494,商品カテゴリー!$A$2:$B$6,2,FALSE)</f>
        <v>キャリーカートバッグ</v>
      </c>
      <c r="I494" t="s">
        <v>199</v>
      </c>
      <c r="J494" t="str">
        <f>VLOOKUP(I494,カラー!$A$2:$B$11,2,FALSE)</f>
        <v>ブルー</v>
      </c>
      <c r="K494" s="5">
        <v>14250</v>
      </c>
      <c r="L494" s="5">
        <v>38000</v>
      </c>
      <c r="M494">
        <v>1</v>
      </c>
      <c r="N494" s="5">
        <f t="shared" si="24"/>
        <v>38000</v>
      </c>
      <c r="O494" s="5">
        <f t="shared" si="25"/>
        <v>14250</v>
      </c>
      <c r="P494" s="5">
        <f t="shared" si="26"/>
        <v>23750</v>
      </c>
    </row>
    <row r="495" spans="1:16" x14ac:dyDescent="0.4">
      <c r="A495" s="4">
        <v>42998</v>
      </c>
      <c r="B495" t="s">
        <v>137</v>
      </c>
      <c r="C495" t="str">
        <f>VLOOKUP(B495,店舗!$A$2:$B$7,2,FALSE)</f>
        <v>銀座</v>
      </c>
      <c r="D495" t="s">
        <v>155</v>
      </c>
      <c r="E495" t="s">
        <v>181</v>
      </c>
      <c r="F495" t="str">
        <f>VLOOKUP(E495,シリーズ!$A$2:$B$6,2,FALSE)</f>
        <v>デニムカジュアル</v>
      </c>
      <c r="G495" t="s">
        <v>187</v>
      </c>
      <c r="H495" t="str">
        <f>VLOOKUP(G495,商品カテゴリー!$A$2:$B$6,2,FALSE)</f>
        <v>ハンドバッグ</v>
      </c>
      <c r="I495" t="s">
        <v>194</v>
      </c>
      <c r="J495" t="str">
        <f>VLOOKUP(I495,カラー!$A$2:$B$11,2,FALSE)</f>
        <v>ネイビー</v>
      </c>
      <c r="K495" s="5">
        <v>6520</v>
      </c>
      <c r="L495" s="5">
        <v>16800</v>
      </c>
      <c r="M495">
        <v>1</v>
      </c>
      <c r="N495" s="5">
        <f t="shared" si="24"/>
        <v>16800</v>
      </c>
      <c r="O495" s="5">
        <f t="shared" si="25"/>
        <v>6520</v>
      </c>
      <c r="P495" s="5">
        <f t="shared" si="26"/>
        <v>10280</v>
      </c>
    </row>
    <row r="496" spans="1:16" x14ac:dyDescent="0.4">
      <c r="A496" s="4">
        <v>42998</v>
      </c>
      <c r="B496" t="s">
        <v>139</v>
      </c>
      <c r="C496" t="str">
        <f>VLOOKUP(B496,店舗!$A$2:$B$7,2,FALSE)</f>
        <v>六本木</v>
      </c>
      <c r="D496" t="s">
        <v>142</v>
      </c>
      <c r="E496" t="s">
        <v>181</v>
      </c>
      <c r="F496" t="str">
        <f>VLOOKUP(E496,シリーズ!$A$2:$B$6,2,FALSE)</f>
        <v>デニムカジュアル</v>
      </c>
      <c r="G496" t="s">
        <v>186</v>
      </c>
      <c r="H496" t="str">
        <f>VLOOKUP(G496,商品カテゴリー!$A$2:$B$6,2,FALSE)</f>
        <v>ショルダーバッグ</v>
      </c>
      <c r="I496" t="s">
        <v>194</v>
      </c>
      <c r="J496" t="str">
        <f>VLOOKUP(I496,カラー!$A$2:$B$11,2,FALSE)</f>
        <v>ネイビー</v>
      </c>
      <c r="K496" s="5">
        <v>12380</v>
      </c>
      <c r="L496" s="5">
        <v>25000</v>
      </c>
      <c r="M496">
        <v>2</v>
      </c>
      <c r="N496" s="5">
        <f t="shared" si="24"/>
        <v>50000</v>
      </c>
      <c r="O496" s="5">
        <f t="shared" si="25"/>
        <v>24760</v>
      </c>
      <c r="P496" s="5">
        <f t="shared" si="26"/>
        <v>25240</v>
      </c>
    </row>
  </sheetData>
  <sortState ref="A2:Q2169">
    <sortCondition ref="A1068"/>
  </sortState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8.75" x14ac:dyDescent="0.4"/>
  <cols>
    <col min="1" max="2" width="10.625" customWidth="1"/>
  </cols>
  <sheetData>
    <row r="1" spans="1:2" x14ac:dyDescent="0.4">
      <c r="A1" s="2" t="s">
        <v>33</v>
      </c>
      <c r="B1" s="2" t="s">
        <v>34</v>
      </c>
    </row>
    <row r="2" spans="1:2" x14ac:dyDescent="0.4">
      <c r="A2" s="1" t="s">
        <v>35</v>
      </c>
      <c r="B2" s="1" t="s">
        <v>36</v>
      </c>
    </row>
    <row r="3" spans="1:2" x14ac:dyDescent="0.4">
      <c r="A3" s="1" t="s">
        <v>37</v>
      </c>
      <c r="B3" s="1" t="s">
        <v>38</v>
      </c>
    </row>
    <row r="4" spans="1:2" x14ac:dyDescent="0.4">
      <c r="A4" s="1" t="s">
        <v>39</v>
      </c>
      <c r="B4" s="1" t="s">
        <v>40</v>
      </c>
    </row>
    <row r="5" spans="1:2" x14ac:dyDescent="0.4">
      <c r="A5" s="1" t="s">
        <v>41</v>
      </c>
      <c r="B5" s="1" t="s">
        <v>42</v>
      </c>
    </row>
    <row r="6" spans="1:2" x14ac:dyDescent="0.4">
      <c r="A6" s="1" t="s">
        <v>43</v>
      </c>
      <c r="B6" s="1" t="s">
        <v>44</v>
      </c>
    </row>
    <row r="7" spans="1:2" x14ac:dyDescent="0.4">
      <c r="A7" s="1" t="s">
        <v>45</v>
      </c>
      <c r="B7" s="1" t="s">
        <v>46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1" max="1" width="10.625" customWidth="1"/>
    <col min="2" max="2" width="26.625" customWidth="1"/>
  </cols>
  <sheetData>
    <row r="1" spans="1:2" x14ac:dyDescent="0.4">
      <c r="A1" s="2" t="s">
        <v>127</v>
      </c>
      <c r="B1" s="2" t="s">
        <v>115</v>
      </c>
    </row>
    <row r="2" spans="1:2" x14ac:dyDescent="0.4">
      <c r="A2" s="1" t="s">
        <v>116</v>
      </c>
      <c r="B2" s="1" t="s">
        <v>117</v>
      </c>
    </row>
    <row r="3" spans="1:2" x14ac:dyDescent="0.4">
      <c r="A3" s="1" t="s">
        <v>118</v>
      </c>
      <c r="B3" s="1" t="s">
        <v>119</v>
      </c>
    </row>
    <row r="4" spans="1:2" x14ac:dyDescent="0.4">
      <c r="A4" s="1" t="s">
        <v>120</v>
      </c>
      <c r="B4" s="1" t="s">
        <v>121</v>
      </c>
    </row>
    <row r="5" spans="1:2" x14ac:dyDescent="0.4">
      <c r="A5" s="1" t="s">
        <v>122</v>
      </c>
      <c r="B5" s="1" t="s">
        <v>123</v>
      </c>
    </row>
    <row r="6" spans="1:2" x14ac:dyDescent="0.4">
      <c r="A6" s="1" t="s">
        <v>124</v>
      </c>
      <c r="B6" s="1" t="s">
        <v>125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1" max="1" width="15.625" customWidth="1"/>
    <col min="2" max="2" width="23.5" customWidth="1"/>
  </cols>
  <sheetData>
    <row r="1" spans="1:2" x14ac:dyDescent="0.4">
      <c r="A1" s="2" t="s">
        <v>21</v>
      </c>
      <c r="B1" s="2" t="s">
        <v>22</v>
      </c>
    </row>
    <row r="2" spans="1:2" x14ac:dyDescent="0.4">
      <c r="A2" s="1" t="s">
        <v>23</v>
      </c>
      <c r="B2" s="1" t="s">
        <v>24</v>
      </c>
    </row>
    <row r="3" spans="1:2" x14ac:dyDescent="0.4">
      <c r="A3" s="1" t="s">
        <v>31</v>
      </c>
      <c r="B3" s="1" t="s">
        <v>32</v>
      </c>
    </row>
    <row r="4" spans="1:2" x14ac:dyDescent="0.4">
      <c r="A4" s="1" t="s">
        <v>29</v>
      </c>
      <c r="B4" s="1" t="s">
        <v>30</v>
      </c>
    </row>
    <row r="5" spans="1:2" x14ac:dyDescent="0.4">
      <c r="A5" s="1" t="s">
        <v>25</v>
      </c>
      <c r="B5" s="1" t="s">
        <v>26</v>
      </c>
    </row>
    <row r="6" spans="1:2" x14ac:dyDescent="0.4">
      <c r="A6" s="1" t="s">
        <v>27</v>
      </c>
      <c r="B6" s="1" t="s">
        <v>28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8.75" x14ac:dyDescent="0.4"/>
  <cols>
    <col min="1" max="2" width="10.625" customWidth="1"/>
  </cols>
  <sheetData>
    <row r="1" spans="1:2" x14ac:dyDescent="0.4">
      <c r="A1" s="2" t="s">
        <v>126</v>
      </c>
      <c r="B1" s="2" t="s">
        <v>0</v>
      </c>
    </row>
    <row r="2" spans="1:2" x14ac:dyDescent="0.4">
      <c r="A2" s="1" t="s">
        <v>1</v>
      </c>
      <c r="B2" s="1" t="s">
        <v>2</v>
      </c>
    </row>
    <row r="3" spans="1:2" x14ac:dyDescent="0.4">
      <c r="A3" s="1" t="s">
        <v>3</v>
      </c>
      <c r="B3" s="1" t="s">
        <v>4</v>
      </c>
    </row>
    <row r="4" spans="1:2" x14ac:dyDescent="0.4">
      <c r="A4" s="1" t="s">
        <v>5</v>
      </c>
      <c r="B4" s="1" t="s">
        <v>6</v>
      </c>
    </row>
    <row r="5" spans="1:2" x14ac:dyDescent="0.4">
      <c r="A5" s="1" t="s">
        <v>7</v>
      </c>
      <c r="B5" s="1" t="s">
        <v>8</v>
      </c>
    </row>
    <row r="6" spans="1:2" x14ac:dyDescent="0.4">
      <c r="A6" s="1" t="s">
        <v>9</v>
      </c>
      <c r="B6" s="1" t="s">
        <v>10</v>
      </c>
    </row>
    <row r="7" spans="1:2" x14ac:dyDescent="0.4">
      <c r="A7" s="1" t="s">
        <v>11</v>
      </c>
      <c r="B7" s="1" t="s">
        <v>12</v>
      </c>
    </row>
    <row r="8" spans="1:2" x14ac:dyDescent="0.4">
      <c r="A8" s="1" t="s">
        <v>13</v>
      </c>
      <c r="B8" s="1" t="s">
        <v>14</v>
      </c>
    </row>
    <row r="9" spans="1:2" x14ac:dyDescent="0.4">
      <c r="A9" s="1" t="s">
        <v>15</v>
      </c>
      <c r="B9" s="1" t="s">
        <v>16</v>
      </c>
    </row>
    <row r="10" spans="1:2" x14ac:dyDescent="0.4">
      <c r="A10" s="1" t="s">
        <v>17</v>
      </c>
      <c r="B10" s="1" t="s">
        <v>18</v>
      </c>
    </row>
    <row r="11" spans="1:2" x14ac:dyDescent="0.4">
      <c r="A11" s="1" t="s">
        <v>19</v>
      </c>
      <c r="B11" s="1" t="s">
        <v>20</v>
      </c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opLeftCell="A7" zoomScaleNormal="100" workbookViewId="0">
      <selection activeCell="B11" sqref="B11"/>
    </sheetView>
  </sheetViews>
  <sheetFormatPr defaultRowHeight="18.75" x14ac:dyDescent="0.4"/>
  <cols>
    <col min="1" max="1" width="12.375" customWidth="1"/>
    <col min="2" max="2" width="56.625" customWidth="1"/>
  </cols>
  <sheetData>
    <row r="1" spans="1:2" x14ac:dyDescent="0.4">
      <c r="A1" s="3" t="s">
        <v>47</v>
      </c>
      <c r="B1" s="3" t="s">
        <v>48</v>
      </c>
    </row>
    <row r="2" spans="1:2" x14ac:dyDescent="0.4">
      <c r="A2" s="1" t="s">
        <v>49</v>
      </c>
      <c r="B2" s="1" t="s">
        <v>50</v>
      </c>
    </row>
    <row r="3" spans="1:2" x14ac:dyDescent="0.4">
      <c r="A3" s="1" t="s">
        <v>51</v>
      </c>
      <c r="B3" s="1" t="s">
        <v>52</v>
      </c>
    </row>
    <row r="4" spans="1:2" x14ac:dyDescent="0.4">
      <c r="A4" s="1" t="s">
        <v>53</v>
      </c>
      <c r="B4" s="1" t="s">
        <v>54</v>
      </c>
    </row>
    <row r="5" spans="1:2" x14ac:dyDescent="0.4">
      <c r="A5" s="1" t="s">
        <v>55</v>
      </c>
      <c r="B5" s="1" t="s">
        <v>56</v>
      </c>
    </row>
    <row r="6" spans="1:2" x14ac:dyDescent="0.4">
      <c r="A6" s="1" t="s">
        <v>57</v>
      </c>
      <c r="B6" s="1" t="s">
        <v>58</v>
      </c>
    </row>
    <row r="7" spans="1:2" x14ac:dyDescent="0.4">
      <c r="A7" s="1" t="s">
        <v>59</v>
      </c>
      <c r="B7" s="1" t="s">
        <v>60</v>
      </c>
    </row>
    <row r="8" spans="1:2" x14ac:dyDescent="0.4">
      <c r="A8" s="1" t="s">
        <v>61</v>
      </c>
      <c r="B8" s="1" t="s">
        <v>62</v>
      </c>
    </row>
    <row r="9" spans="1:2" x14ac:dyDescent="0.4">
      <c r="A9" s="1" t="s">
        <v>63</v>
      </c>
      <c r="B9" s="1" t="s">
        <v>64</v>
      </c>
    </row>
    <row r="10" spans="1:2" x14ac:dyDescent="0.4">
      <c r="A10" s="1" t="s">
        <v>65</v>
      </c>
      <c r="B10" s="1" t="s">
        <v>66</v>
      </c>
    </row>
    <row r="11" spans="1:2" x14ac:dyDescent="0.4">
      <c r="A11" s="1" t="s">
        <v>67</v>
      </c>
      <c r="B11" s="1" t="s">
        <v>68</v>
      </c>
    </row>
    <row r="12" spans="1:2" x14ac:dyDescent="0.4">
      <c r="A12" s="1" t="s">
        <v>69</v>
      </c>
      <c r="B12" s="1" t="s">
        <v>70</v>
      </c>
    </row>
    <row r="13" spans="1:2" x14ac:dyDescent="0.4">
      <c r="A13" s="1" t="s">
        <v>71</v>
      </c>
      <c r="B13" s="1" t="s">
        <v>72</v>
      </c>
    </row>
    <row r="14" spans="1:2" x14ac:dyDescent="0.4">
      <c r="A14" s="1" t="s">
        <v>73</v>
      </c>
      <c r="B14" s="1" t="s">
        <v>74</v>
      </c>
    </row>
    <row r="15" spans="1:2" x14ac:dyDescent="0.4">
      <c r="A15" s="1" t="s">
        <v>75</v>
      </c>
      <c r="B15" s="1" t="s">
        <v>76</v>
      </c>
    </row>
    <row r="16" spans="1:2" x14ac:dyDescent="0.4">
      <c r="A16" s="1" t="s">
        <v>77</v>
      </c>
      <c r="B16" s="1" t="s">
        <v>78</v>
      </c>
    </row>
    <row r="17" spans="1:2" x14ac:dyDescent="0.4">
      <c r="A17" s="1" t="s">
        <v>79</v>
      </c>
      <c r="B17" s="1" t="s">
        <v>80</v>
      </c>
    </row>
    <row r="18" spans="1:2" x14ac:dyDescent="0.4">
      <c r="A18" s="1" t="s">
        <v>81</v>
      </c>
      <c r="B18" s="1" t="s">
        <v>82</v>
      </c>
    </row>
    <row r="19" spans="1:2" x14ac:dyDescent="0.4">
      <c r="A19" s="1" t="s">
        <v>83</v>
      </c>
      <c r="B19" s="1" t="s">
        <v>84</v>
      </c>
    </row>
    <row r="20" spans="1:2" x14ac:dyDescent="0.4">
      <c r="A20" s="1" t="s">
        <v>85</v>
      </c>
      <c r="B20" s="1" t="s">
        <v>86</v>
      </c>
    </row>
    <row r="21" spans="1:2" x14ac:dyDescent="0.4">
      <c r="A21" s="1" t="s">
        <v>87</v>
      </c>
      <c r="B21" s="1" t="s">
        <v>88</v>
      </c>
    </row>
    <row r="22" spans="1:2" x14ac:dyDescent="0.4">
      <c r="A22" s="1" t="s">
        <v>89</v>
      </c>
      <c r="B22" s="1" t="s">
        <v>90</v>
      </c>
    </row>
    <row r="23" spans="1:2" x14ac:dyDescent="0.4">
      <c r="A23" s="1" t="s">
        <v>91</v>
      </c>
      <c r="B23" s="1" t="s">
        <v>92</v>
      </c>
    </row>
    <row r="24" spans="1:2" x14ac:dyDescent="0.4">
      <c r="A24" s="1" t="s">
        <v>93</v>
      </c>
      <c r="B24" s="1" t="s">
        <v>94</v>
      </c>
    </row>
    <row r="25" spans="1:2" x14ac:dyDescent="0.4">
      <c r="A25" s="1" t="s">
        <v>95</v>
      </c>
      <c r="B25" s="1" t="s">
        <v>96</v>
      </c>
    </row>
    <row r="26" spans="1:2" x14ac:dyDescent="0.4">
      <c r="A26" s="1" t="s">
        <v>97</v>
      </c>
      <c r="B26" s="1" t="s">
        <v>98</v>
      </c>
    </row>
    <row r="27" spans="1:2" x14ac:dyDescent="0.4">
      <c r="A27" s="1" t="s">
        <v>99</v>
      </c>
      <c r="B27" s="1" t="s">
        <v>100</v>
      </c>
    </row>
    <row r="28" spans="1:2" x14ac:dyDescent="0.4">
      <c r="A28" s="1" t="s">
        <v>101</v>
      </c>
      <c r="B28" s="1" t="s">
        <v>102</v>
      </c>
    </row>
    <row r="29" spans="1:2" x14ac:dyDescent="0.4">
      <c r="A29" s="1" t="s">
        <v>103</v>
      </c>
      <c r="B29" s="1" t="s">
        <v>104</v>
      </c>
    </row>
    <row r="30" spans="1:2" x14ac:dyDescent="0.4">
      <c r="A30" s="1" t="s">
        <v>105</v>
      </c>
      <c r="B30" s="1" t="s">
        <v>106</v>
      </c>
    </row>
    <row r="31" spans="1:2" x14ac:dyDescent="0.4">
      <c r="A31" s="1" t="s">
        <v>107</v>
      </c>
      <c r="B31" s="1" t="s">
        <v>108</v>
      </c>
    </row>
    <row r="32" spans="1:2" x14ac:dyDescent="0.4">
      <c r="A32" s="1" t="s">
        <v>109</v>
      </c>
      <c r="B32" s="1" t="s">
        <v>110</v>
      </c>
    </row>
    <row r="33" spans="1:2" x14ac:dyDescent="0.4">
      <c r="A33" s="1" t="s">
        <v>111</v>
      </c>
      <c r="B33" s="1" t="s">
        <v>112</v>
      </c>
    </row>
    <row r="34" spans="1:2" x14ac:dyDescent="0.4">
      <c r="A34" s="1" t="s">
        <v>113</v>
      </c>
      <c r="B34" s="1" t="s">
        <v>114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売上データ</vt:lpstr>
      <vt:lpstr>店舗</vt:lpstr>
      <vt:lpstr>シリーズ</vt:lpstr>
      <vt:lpstr>商品カテゴリー</vt:lpstr>
      <vt:lpstr>カラー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Yamamoto, Hiroko/山本 寛子</dc:creator>
  <cp:lastModifiedBy>富士太郎</cp:lastModifiedBy>
  <cp:lastPrinted>2016-05-06T02:52:10Z</cp:lastPrinted>
  <dcterms:created xsi:type="dcterms:W3CDTF">2016-07-01T01:00:05Z</dcterms:created>
  <dcterms:modified xsi:type="dcterms:W3CDTF">2018-04-03T05:30:49Z</dcterms:modified>
</cp:coreProperties>
</file>