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S PP\Desktop\完成データ\Excel\"/>
    </mc:Choice>
  </mc:AlternateContent>
  <bookViews>
    <workbookView xWindow="0" yWindow="0" windowWidth="15330" windowHeight="8010"/>
  </bookViews>
  <sheets>
    <sheet name="注文明細書" sheetId="3" r:id="rId1"/>
    <sheet name="製品一覧" sheetId="2" r:id="rId2"/>
  </sheets>
  <definedNames>
    <definedName name="_xlnm._FilterDatabase" localSheetId="1" hidden="1">製品一覧!$B$3:$D$58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3" l="1"/>
  <c r="C6" i="3"/>
  <c r="C5" i="3"/>
  <c r="C4" i="3"/>
  <c r="B7" i="3"/>
  <c r="B6" i="3"/>
  <c r="B5" i="3"/>
  <c r="B4" i="3"/>
  <c r="E7" i="3" l="1"/>
  <c r="E6" i="3"/>
  <c r="E5" i="3"/>
  <c r="E4" i="3"/>
</calcChain>
</file>

<file path=xl/sharedStrings.xml><?xml version="1.0" encoding="utf-8"?>
<sst xmlns="http://schemas.openxmlformats.org/spreadsheetml/2006/main" count="121" uniqueCount="89">
  <si>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</si>
  <si>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</si>
  <si>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</si>
  <si>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</si>
  <si>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注文明細書</t>
    <rPh sb="0" eb="2">
      <t>チュウモン</t>
    </rPh>
    <rPh sb="2" eb="5">
      <t>メイサイショ</t>
    </rPh>
    <phoneticPr fontId="2"/>
  </si>
  <si>
    <t>品番</t>
    <rPh sb="0" eb="2">
      <t>ヒンバン</t>
    </rPh>
    <phoneticPr fontId="2"/>
  </si>
  <si>
    <t>品番</t>
    <rPh sb="0" eb="2">
      <t>ヒンバン</t>
    </rPh>
    <phoneticPr fontId="4"/>
  </si>
  <si>
    <t>品名</t>
    <rPh sb="0" eb="2">
      <t>ヒンメイ</t>
    </rPh>
    <phoneticPr fontId="4"/>
  </si>
  <si>
    <t>単価</t>
    <rPh sb="0" eb="2">
      <t>タンカ</t>
    </rPh>
    <phoneticPr fontId="4"/>
  </si>
  <si>
    <t>3ドア冷蔵庫</t>
    <rPh sb="3" eb="6">
      <t>レイゾウコ</t>
    </rPh>
    <phoneticPr fontId="4"/>
  </si>
  <si>
    <t>コードレス電話機</t>
    <rPh sb="5" eb="8">
      <t>デンワキ</t>
    </rPh>
    <phoneticPr fontId="4"/>
  </si>
  <si>
    <t>5ドア冷蔵庫</t>
    <rPh sb="3" eb="6">
      <t>レイゾウコ</t>
    </rPh>
    <phoneticPr fontId="4"/>
  </si>
  <si>
    <t>全自動洗濯機</t>
    <rPh sb="0" eb="3">
      <t>ゼンジドウ</t>
    </rPh>
    <rPh sb="3" eb="5">
      <t>センタク</t>
    </rPh>
    <rPh sb="5" eb="6">
      <t>キ</t>
    </rPh>
    <phoneticPr fontId="4"/>
  </si>
  <si>
    <t>TEL0106B</t>
    <phoneticPr fontId="4"/>
  </si>
  <si>
    <t>FAX付き電話機</t>
    <rPh sb="3" eb="4">
      <t>ツ</t>
    </rPh>
    <rPh sb="5" eb="8">
      <t>デンワキ</t>
    </rPh>
    <phoneticPr fontId="4"/>
  </si>
  <si>
    <t>TEL0108W</t>
    <phoneticPr fontId="4"/>
  </si>
  <si>
    <t>TEL0108P</t>
    <phoneticPr fontId="4"/>
  </si>
  <si>
    <t>液晶テレビ</t>
    <rPh sb="0" eb="2">
      <t>エキショウ</t>
    </rPh>
    <phoneticPr fontId="4"/>
  </si>
  <si>
    <t>14インチテレビ</t>
  </si>
  <si>
    <t>2槽式洗濯機</t>
    <rPh sb="1" eb="3">
      <t>ソウシキ</t>
    </rPh>
    <rPh sb="3" eb="6">
      <t>センタクキ</t>
    </rPh>
    <phoneticPr fontId="4"/>
  </si>
  <si>
    <t>32インチテレビ</t>
  </si>
  <si>
    <t>全自動洗濯機</t>
    <rPh sb="0" eb="3">
      <t>ゼンジドウ</t>
    </rPh>
    <rPh sb="3" eb="6">
      <t>センタクキ</t>
    </rPh>
    <phoneticPr fontId="4"/>
  </si>
  <si>
    <t>フリーザー</t>
  </si>
  <si>
    <t>ONK0215P</t>
    <phoneticPr fontId="4"/>
  </si>
  <si>
    <t>スピーカー</t>
  </si>
  <si>
    <t>ONK0001B</t>
    <phoneticPr fontId="4"/>
  </si>
  <si>
    <t>ONK0001P</t>
    <phoneticPr fontId="4"/>
  </si>
  <si>
    <t>取り扱い製品一覧</t>
    <rPh sb="0" eb="1">
      <t>ト</t>
    </rPh>
    <rPh sb="2" eb="3">
      <t>アツカ</t>
    </rPh>
    <rPh sb="4" eb="6">
      <t>セイヒン</t>
    </rPh>
    <rPh sb="6" eb="8">
      <t>イチラン</t>
    </rPh>
    <phoneticPr fontId="2"/>
  </si>
  <si>
    <t>OA0135B</t>
    <phoneticPr fontId="2"/>
  </si>
  <si>
    <t>KAD0010P</t>
    <phoneticPr fontId="4"/>
  </si>
  <si>
    <t>KAD0010W</t>
    <phoneticPr fontId="4"/>
  </si>
  <si>
    <t>KAD0010Y</t>
    <phoneticPr fontId="4"/>
  </si>
  <si>
    <t>KAD0020P</t>
    <phoneticPr fontId="4"/>
  </si>
  <si>
    <t>KAD0020W</t>
    <phoneticPr fontId="4"/>
  </si>
  <si>
    <t>KAD0020Y</t>
    <phoneticPr fontId="4"/>
  </si>
  <si>
    <t>KAD0030P</t>
    <phoneticPr fontId="4"/>
  </si>
  <si>
    <t>KAD0030W</t>
    <phoneticPr fontId="4"/>
  </si>
  <si>
    <t>KAD0063B</t>
    <phoneticPr fontId="4"/>
  </si>
  <si>
    <t>KAD0063W</t>
    <phoneticPr fontId="4"/>
  </si>
  <si>
    <t>KAD0063Y</t>
    <phoneticPr fontId="4"/>
  </si>
  <si>
    <t>KAD0065P</t>
    <phoneticPr fontId="4"/>
  </si>
  <si>
    <t>KAD0065W</t>
    <phoneticPr fontId="4"/>
  </si>
  <si>
    <t>KAD0065Y</t>
    <phoneticPr fontId="4"/>
  </si>
  <si>
    <t>KAD0072B</t>
    <phoneticPr fontId="4"/>
  </si>
  <si>
    <t>KAD0072W</t>
    <phoneticPr fontId="4"/>
  </si>
  <si>
    <t>KAD0072Y</t>
    <phoneticPr fontId="4"/>
  </si>
  <si>
    <t>OA0120W</t>
    <phoneticPr fontId="4"/>
  </si>
  <si>
    <t>デスクトップパソコン</t>
    <phoneticPr fontId="4"/>
  </si>
  <si>
    <t>OA0135B</t>
    <phoneticPr fontId="4"/>
  </si>
  <si>
    <t>OA0135W</t>
    <phoneticPr fontId="4"/>
  </si>
  <si>
    <t>OA0135Y</t>
    <phoneticPr fontId="4"/>
  </si>
  <si>
    <t>OA05101B</t>
    <phoneticPr fontId="4"/>
  </si>
  <si>
    <t>ノートパソコン</t>
    <phoneticPr fontId="4"/>
  </si>
  <si>
    <t>OA05101W</t>
    <phoneticPr fontId="4"/>
  </si>
  <si>
    <t>OA05102B</t>
    <phoneticPr fontId="4"/>
  </si>
  <si>
    <t>ノートパソコン</t>
    <phoneticPr fontId="4"/>
  </si>
  <si>
    <t>OA05102W</t>
    <phoneticPr fontId="4"/>
  </si>
  <si>
    <t>OA05118W</t>
    <phoneticPr fontId="4"/>
  </si>
  <si>
    <t>インクジェットプリンタ</t>
    <phoneticPr fontId="4"/>
  </si>
  <si>
    <t>ONK0001W</t>
    <phoneticPr fontId="4"/>
  </si>
  <si>
    <t>32インチテレビ</t>
    <phoneticPr fontId="4"/>
  </si>
  <si>
    <t>ONK0002B</t>
    <phoneticPr fontId="4"/>
  </si>
  <si>
    <t>ONK0002W</t>
    <phoneticPr fontId="4"/>
  </si>
  <si>
    <t>ONK0003B</t>
    <phoneticPr fontId="4"/>
  </si>
  <si>
    <t>ONK0003W</t>
    <phoneticPr fontId="4"/>
  </si>
  <si>
    <t>14インチテレビ</t>
    <phoneticPr fontId="4"/>
  </si>
  <si>
    <t>ONK0003Y</t>
    <phoneticPr fontId="4"/>
  </si>
  <si>
    <t>ONK0018B</t>
    <phoneticPr fontId="4"/>
  </si>
  <si>
    <t>DVDレコーダー</t>
    <phoneticPr fontId="4"/>
  </si>
  <si>
    <t>ONK0018P</t>
    <phoneticPr fontId="4"/>
  </si>
  <si>
    <t>ONK0018W</t>
    <phoneticPr fontId="4"/>
  </si>
  <si>
    <t>DVDレコーダー</t>
    <phoneticPr fontId="4"/>
  </si>
  <si>
    <t>ONK0018Y</t>
    <phoneticPr fontId="4"/>
  </si>
  <si>
    <t>ONK0200B</t>
    <phoneticPr fontId="4"/>
  </si>
  <si>
    <t>MDコンポ</t>
    <phoneticPr fontId="4"/>
  </si>
  <si>
    <t>ONK0200P</t>
    <phoneticPr fontId="4"/>
  </si>
  <si>
    <t>ONK0201B</t>
    <phoneticPr fontId="4"/>
  </si>
  <si>
    <t>MDコンポ</t>
    <phoneticPr fontId="4"/>
  </si>
  <si>
    <t>ONK0201W</t>
    <phoneticPr fontId="4"/>
  </si>
  <si>
    <t>ONK0215B</t>
    <phoneticPr fontId="4"/>
  </si>
  <si>
    <t>スピーカー</t>
    <phoneticPr fontId="4"/>
  </si>
  <si>
    <t>ONK0215W</t>
    <phoneticPr fontId="4"/>
  </si>
  <si>
    <t>ONK0215Y</t>
    <phoneticPr fontId="4"/>
  </si>
  <si>
    <t>TEL0106P</t>
    <phoneticPr fontId="4"/>
  </si>
  <si>
    <t>TEL0106W</t>
    <phoneticPr fontId="4"/>
  </si>
  <si>
    <t>TEL0106Y</t>
    <phoneticPr fontId="4"/>
  </si>
  <si>
    <t>TEL0108B</t>
    <phoneticPr fontId="4"/>
  </si>
  <si>
    <t>TEL0108Y</t>
    <phoneticPr fontId="4"/>
  </si>
  <si>
    <t>TEL0109P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</si>
</sst>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sz val="10"/>
      <color theme="1"/>
      <name val="游ゴシック Light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theme="4"/>
      </top>
      <bottom/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/>
    <xf numFmtId="38" fontId="3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6" fontId="0" fillId="0" borderId="0" xfId="2" applyFont="1">
      <alignment vertical="center"/>
    </xf>
    <xf numFmtId="38" fontId="0" fillId="0" borderId="0" xfId="1" applyFont="1">
      <alignment vertical="center"/>
    </xf>
    <xf numFmtId="0" fontId="0" fillId="0" borderId="13" xfId="0" applyFont="1" applyBorder="1">
      <alignment vertical="center"/>
    </xf>
    <xf numFmtId="0" fontId="0" fillId="0" borderId="0" xfId="0" applyFont="1" applyBorder="1">
      <alignment vertical="center"/>
    </xf>
    <xf numFmtId="0" fontId="6" fillId="0" borderId="0" xfId="3" applyFont="1">
      <alignment vertical="center"/>
    </xf>
    <xf numFmtId="0" fontId="6" fillId="0" borderId="0" xfId="4" applyFont="1"/>
    <xf numFmtId="38" fontId="6" fillId="0" borderId="0" xfId="5" applyFont="1" applyAlignment="1"/>
    <xf numFmtId="0" fontId="7" fillId="0" borderId="1" xfId="4" applyFont="1" applyBorder="1" applyAlignment="1">
      <alignment horizontal="center"/>
    </xf>
    <xf numFmtId="0" fontId="7" fillId="0" borderId="2" xfId="4" applyFont="1" applyBorder="1" applyAlignment="1">
      <alignment horizontal="center"/>
    </xf>
    <xf numFmtId="38" fontId="7" fillId="0" borderId="3" xfId="5" applyFont="1" applyBorder="1" applyAlignment="1">
      <alignment horizontal="center"/>
    </xf>
    <xf numFmtId="0" fontId="6" fillId="0" borderId="4" xfId="4" applyFont="1" applyBorder="1"/>
    <xf numFmtId="0" fontId="6" fillId="0" borderId="5" xfId="4" applyFont="1" applyBorder="1"/>
    <xf numFmtId="38" fontId="6" fillId="0" borderId="6" xfId="5" applyFont="1" applyBorder="1" applyAlignment="1"/>
    <xf numFmtId="0" fontId="6" fillId="0" borderId="7" xfId="4" applyFont="1" applyBorder="1"/>
    <xf numFmtId="0" fontId="6" fillId="0" borderId="8" xfId="4" applyFont="1" applyBorder="1"/>
    <xf numFmtId="38" fontId="6" fillId="0" borderId="9" xfId="5" applyFont="1" applyBorder="1" applyAlignment="1"/>
    <xf numFmtId="0" fontId="6" fillId="0" borderId="10" xfId="4" applyFont="1" applyBorder="1"/>
    <xf numFmtId="0" fontId="6" fillId="0" borderId="11" xfId="4" applyFont="1" applyBorder="1"/>
    <xf numFmtId="38" fontId="6" fillId="0" borderId="12" xfId="5" applyFont="1" applyBorder="1" applyAlignment="1"/>
    <xf numFmtId="38" fontId="6" fillId="0" borderId="0" xfId="5" applyFont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3" applyFont="1" applyBorder="1" applyAlignment="1">
      <alignment horizontal="center"/>
    </xf>
  </cellXfs>
  <cellStyles count="6">
    <cellStyle name="桁区切り" xfId="1" builtinId="6"/>
    <cellStyle name="桁区切り 2" xfId="5"/>
    <cellStyle name="通貨" xfId="2" builtinId="7"/>
    <cellStyle name="標準" xfId="0" builtinId="0"/>
    <cellStyle name="標準 2" xfId="4"/>
    <cellStyle name="標準 2 2" xfId="3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0" formatCode="&quot;¥&quot;#,##0;[Red]&quot;¥&quot;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0" formatCode="General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3" displayName="テーブル13" ref="A3:E7" totalsRowShown="0" headerRowDxfId="3">
  <autoFilter ref="A3:E7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name="品番"/>
    <tableColumn id="2" name="商品名" dataDxfId="2">
      <calculatedColumnFormula>VLOOKUP($A4,製品一覧!$B$4:$D$56,2,FALSE)</calculatedColumnFormula>
    </tableColumn>
    <tableColumn id="3" name="単価" dataDxfId="1" dataCellStyle="桁区切り">
      <calculatedColumnFormula>VLOOKUP($A4,製品一覧!$B$4:$D$56,3,FALSE)</calculatedColumnFormula>
    </tableColumn>
    <tableColumn id="4" name="数量"/>
    <tableColumn id="5" name="金額" dataDxfId="0" dataCellStyle="通貨">
      <calculatedColumnFormula>IFERROR(C4*D4,"")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sqref="A1:E1"/>
    </sheetView>
  </sheetViews>
  <sheetFormatPr defaultRowHeight="18.75" x14ac:dyDescent="0.4"/>
  <cols>
    <col min="1" max="1" width="10.875" customWidth="1"/>
    <col min="2" max="2" width="23.125" customWidth="1"/>
    <col min="3" max="3" width="11.375" customWidth="1"/>
    <col min="5" max="5" width="14.5" customWidth="1"/>
  </cols>
  <sheetData>
    <row r="1" spans="1:8" x14ac:dyDescent="0.4">
      <c r="A1" s="22" t="s">
        <v>4</v>
      </c>
      <c r="B1" s="22"/>
      <c r="C1" s="22"/>
      <c r="D1" s="22"/>
      <c r="E1" s="22"/>
    </row>
    <row r="3" spans="1:8" x14ac:dyDescent="0.4">
      <c r="A3" s="1" t="s">
        <v>5</v>
      </c>
      <c r="B3" s="1" t="s">
        <v>0</v>
      </c>
      <c r="C3" s="1" t="s">
        <v>1</v>
      </c>
      <c r="D3" s="1" t="s">
        <v>2</v>
      </c>
      <c r="E3" s="1" t="s">
        <v>3</v>
      </c>
    </row>
    <row r="4" spans="1:8" x14ac:dyDescent="0.4">
      <c r="A4" t="s">
        <v>28</v>
      </c>
      <c r="B4" t="str">
        <f>VLOOKUP($A4,製品一覧!$B$4:$D$58,2,FALSE)</f>
        <v>デスクトップパソコン</v>
      </c>
      <c r="C4" s="3">
        <f>VLOOKUP($A4,製品一覧!$B$4:$D$58,3,FALSE)</f>
        <v>128000</v>
      </c>
      <c r="D4">
        <v>3</v>
      </c>
      <c r="E4" s="2">
        <f>IFERROR(C4*D4,"")</f>
        <v>384000</v>
      </c>
      <c r="H4" s="5"/>
    </row>
    <row r="5" spans="1:8" x14ac:dyDescent="0.4">
      <c r="B5" t="e">
        <f>VLOOKUP($A5,製品一覧!$B$4:$D$58,2,FALSE)</f>
        <v>#N/A</v>
      </c>
      <c r="C5" s="3" t="e">
        <f>VLOOKUP($A5,製品一覧!$B$4:$D$58,3,FALSE)</f>
        <v>#N/A</v>
      </c>
      <c r="E5" s="2" t="str">
        <f>IFERROR(C5*D5,"")</f>
        <v/>
      </c>
    </row>
    <row r="6" spans="1:8" x14ac:dyDescent="0.4">
      <c r="B6" t="str">
        <f>IFERROR(VLOOKUP($A6,製品一覧!$B$4:$D$58,2,FALSE),"")</f>
        <v/>
      </c>
      <c r="C6" s="3" t="str">
        <f>IFERROR(VLOOKUP($A6,製品一覧!$B$4:$D$58,3,FALSE),"")</f>
        <v/>
      </c>
      <c r="E6" s="2" t="str">
        <f>IFERROR(C6*D6,"")</f>
        <v/>
      </c>
    </row>
    <row r="7" spans="1:8" x14ac:dyDescent="0.4">
      <c r="B7" s="4" t="str">
        <f>IF(ISERROR(VLOOKUP($A7,製品一覧!$B$4:$D$58,2,FALSE)),"",VLOOKUP($A7,製品一覧!$B$4:$D$58,2,FALSE))</f>
        <v/>
      </c>
      <c r="C7" s="3" t="str">
        <f>IF(ISERROR(VLOOKUP($A7,製品一覧!$B$4:$D$58,3,FALSE)),"",VLOOKUP($A7,製品一覧!$B$4:$D$58,3,FALSE))</f>
        <v/>
      </c>
      <c r="E7" s="2" t="str">
        <f>IFERROR(C7*D7,"")</f>
        <v/>
      </c>
    </row>
    <row r="8" spans="1:8" x14ac:dyDescent="0.4">
      <c r="E8" s="2"/>
    </row>
    <row r="9" spans="1:8" x14ac:dyDescent="0.4">
      <c r="E9" s="2"/>
    </row>
    <row r="10" spans="1:8" x14ac:dyDescent="0.4">
      <c r="E10" s="2"/>
    </row>
  </sheetData>
  <mergeCells count="1">
    <mergeCell ref="A1:E1"/>
  </mergeCells>
  <phoneticPr fontId="2"/>
  <pageMargins left="0.7" right="0.7" top="0.75" bottom="0.75" header="0.3" footer="0.3"/>
  <pageSetup paperSize="9" orientation="portrait" horizont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58"/>
  <sheetViews>
    <sheetView zoomScaleNormal="100" workbookViewId="0"/>
  </sheetViews>
  <sheetFormatPr defaultRowHeight="16.5" x14ac:dyDescent="0.4"/>
  <cols>
    <col min="1" max="1" width="1.625" style="6" customWidth="1"/>
    <col min="2" max="2" width="9.375" style="6" customWidth="1"/>
    <col min="3" max="3" width="16.125" style="6" customWidth="1"/>
    <col min="4" max="4" width="7.125" style="21" customWidth="1"/>
    <col min="5" max="16384" width="9" style="6"/>
  </cols>
  <sheetData>
    <row r="1" spans="2:4" x14ac:dyDescent="0.35">
      <c r="B1" s="23" t="s">
        <v>27</v>
      </c>
      <c r="C1" s="23"/>
      <c r="D1" s="23"/>
    </row>
    <row r="2" spans="2:4" ht="17.25" thickBot="1" x14ac:dyDescent="0.4">
      <c r="B2" s="7"/>
      <c r="C2" s="7"/>
      <c r="D2" s="8"/>
    </row>
    <row r="3" spans="2:4" ht="17.25" thickBot="1" x14ac:dyDescent="0.4">
      <c r="B3" s="9" t="s">
        <v>6</v>
      </c>
      <c r="C3" s="10" t="s">
        <v>7</v>
      </c>
      <c r="D3" s="11" t="s">
        <v>8</v>
      </c>
    </row>
    <row r="4" spans="2:4" x14ac:dyDescent="0.35">
      <c r="B4" s="12" t="s">
        <v>29</v>
      </c>
      <c r="C4" s="13" t="s">
        <v>11</v>
      </c>
      <c r="D4" s="14">
        <v>273000</v>
      </c>
    </row>
    <row r="5" spans="2:4" x14ac:dyDescent="0.35">
      <c r="B5" s="15" t="s">
        <v>30</v>
      </c>
      <c r="C5" s="16" t="s">
        <v>11</v>
      </c>
      <c r="D5" s="17">
        <v>273000</v>
      </c>
    </row>
    <row r="6" spans="2:4" x14ac:dyDescent="0.35">
      <c r="B6" s="15" t="s">
        <v>31</v>
      </c>
      <c r="C6" s="16" t="s">
        <v>11</v>
      </c>
      <c r="D6" s="17">
        <v>273000</v>
      </c>
    </row>
    <row r="7" spans="2:4" x14ac:dyDescent="0.35">
      <c r="B7" s="15" t="s">
        <v>32</v>
      </c>
      <c r="C7" s="16" t="s">
        <v>9</v>
      </c>
      <c r="D7" s="17">
        <v>243000</v>
      </c>
    </row>
    <row r="8" spans="2:4" x14ac:dyDescent="0.35">
      <c r="B8" s="15" t="s">
        <v>33</v>
      </c>
      <c r="C8" s="16" t="s">
        <v>9</v>
      </c>
      <c r="D8" s="17">
        <v>243000</v>
      </c>
    </row>
    <row r="9" spans="2:4" x14ac:dyDescent="0.35">
      <c r="B9" s="15" t="s">
        <v>34</v>
      </c>
      <c r="C9" s="16" t="s">
        <v>9</v>
      </c>
      <c r="D9" s="17">
        <v>243000</v>
      </c>
    </row>
    <row r="10" spans="2:4" x14ac:dyDescent="0.35">
      <c r="B10" s="15" t="s">
        <v>35</v>
      </c>
      <c r="C10" s="16" t="s">
        <v>22</v>
      </c>
      <c r="D10" s="17">
        <v>243000</v>
      </c>
    </row>
    <row r="11" spans="2:4" x14ac:dyDescent="0.35">
      <c r="B11" s="15" t="s">
        <v>36</v>
      </c>
      <c r="C11" s="16" t="s">
        <v>22</v>
      </c>
      <c r="D11" s="17">
        <v>243000</v>
      </c>
    </row>
    <row r="12" spans="2:4" x14ac:dyDescent="0.35">
      <c r="B12" s="15" t="s">
        <v>37</v>
      </c>
      <c r="C12" s="16" t="s">
        <v>12</v>
      </c>
      <c r="D12" s="17">
        <v>82000</v>
      </c>
    </row>
    <row r="13" spans="2:4" x14ac:dyDescent="0.35">
      <c r="B13" s="15" t="s">
        <v>38</v>
      </c>
      <c r="C13" s="16" t="s">
        <v>12</v>
      </c>
      <c r="D13" s="17">
        <v>82000</v>
      </c>
    </row>
    <row r="14" spans="2:4" x14ac:dyDescent="0.35">
      <c r="B14" s="15" t="s">
        <v>39</v>
      </c>
      <c r="C14" s="16" t="s">
        <v>21</v>
      </c>
      <c r="D14" s="17">
        <v>82000</v>
      </c>
    </row>
    <row r="15" spans="2:4" x14ac:dyDescent="0.35">
      <c r="B15" s="15" t="s">
        <v>40</v>
      </c>
      <c r="C15" s="16" t="s">
        <v>12</v>
      </c>
      <c r="D15" s="17">
        <v>46000</v>
      </c>
    </row>
    <row r="16" spans="2:4" x14ac:dyDescent="0.35">
      <c r="B16" s="15" t="s">
        <v>41</v>
      </c>
      <c r="C16" s="16" t="s">
        <v>12</v>
      </c>
      <c r="D16" s="17">
        <v>46000</v>
      </c>
    </row>
    <row r="17" spans="2:4" x14ac:dyDescent="0.35">
      <c r="B17" s="15" t="s">
        <v>42</v>
      </c>
      <c r="C17" s="16" t="s">
        <v>21</v>
      </c>
      <c r="D17" s="17">
        <v>82000</v>
      </c>
    </row>
    <row r="18" spans="2:4" x14ac:dyDescent="0.35">
      <c r="B18" s="15" t="s">
        <v>43</v>
      </c>
      <c r="C18" s="16" t="s">
        <v>19</v>
      </c>
      <c r="D18" s="17">
        <v>38900</v>
      </c>
    </row>
    <row r="19" spans="2:4" x14ac:dyDescent="0.35">
      <c r="B19" s="15" t="s">
        <v>44</v>
      </c>
      <c r="C19" s="16" t="s">
        <v>19</v>
      </c>
      <c r="D19" s="17">
        <v>38900</v>
      </c>
    </row>
    <row r="20" spans="2:4" x14ac:dyDescent="0.35">
      <c r="B20" s="15" t="s">
        <v>45</v>
      </c>
      <c r="C20" s="16" t="s">
        <v>19</v>
      </c>
      <c r="D20" s="17">
        <v>38900</v>
      </c>
    </row>
    <row r="21" spans="2:4" x14ac:dyDescent="0.35">
      <c r="B21" s="15" t="s">
        <v>46</v>
      </c>
      <c r="C21" s="16" t="s">
        <v>47</v>
      </c>
      <c r="D21" s="17">
        <v>228000</v>
      </c>
    </row>
    <row r="22" spans="2:4" x14ac:dyDescent="0.35">
      <c r="B22" s="15" t="s">
        <v>48</v>
      </c>
      <c r="C22" s="16" t="s">
        <v>47</v>
      </c>
      <c r="D22" s="17">
        <v>128000</v>
      </c>
    </row>
    <row r="23" spans="2:4" x14ac:dyDescent="0.35">
      <c r="B23" s="15" t="s">
        <v>49</v>
      </c>
      <c r="C23" s="16" t="s">
        <v>47</v>
      </c>
      <c r="D23" s="17">
        <v>128000</v>
      </c>
    </row>
    <row r="24" spans="2:4" x14ac:dyDescent="0.35">
      <c r="B24" s="15" t="s">
        <v>50</v>
      </c>
      <c r="C24" s="16" t="s">
        <v>47</v>
      </c>
      <c r="D24" s="17">
        <v>128000</v>
      </c>
    </row>
    <row r="25" spans="2:4" x14ac:dyDescent="0.35">
      <c r="B25" s="15" t="s">
        <v>51</v>
      </c>
      <c r="C25" s="16" t="s">
        <v>52</v>
      </c>
      <c r="D25" s="17">
        <v>398000</v>
      </c>
    </row>
    <row r="26" spans="2:4" x14ac:dyDescent="0.35">
      <c r="B26" s="15" t="s">
        <v>53</v>
      </c>
      <c r="C26" s="16" t="s">
        <v>52</v>
      </c>
      <c r="D26" s="17">
        <v>398000</v>
      </c>
    </row>
    <row r="27" spans="2:4" x14ac:dyDescent="0.35">
      <c r="B27" s="15" t="s">
        <v>54</v>
      </c>
      <c r="C27" s="16" t="s">
        <v>55</v>
      </c>
      <c r="D27" s="17">
        <v>358000</v>
      </c>
    </row>
    <row r="28" spans="2:4" x14ac:dyDescent="0.35">
      <c r="B28" s="15" t="s">
        <v>56</v>
      </c>
      <c r="C28" s="16" t="s">
        <v>52</v>
      </c>
      <c r="D28" s="17">
        <v>358000</v>
      </c>
    </row>
    <row r="29" spans="2:4" x14ac:dyDescent="0.35">
      <c r="B29" s="15" t="s">
        <v>57</v>
      </c>
      <c r="C29" s="16" t="s">
        <v>58</v>
      </c>
      <c r="D29" s="17">
        <v>80000</v>
      </c>
    </row>
    <row r="30" spans="2:4" x14ac:dyDescent="0.35">
      <c r="B30" s="15" t="s">
        <v>25</v>
      </c>
      <c r="C30" s="16" t="s">
        <v>20</v>
      </c>
      <c r="D30" s="17">
        <v>198000</v>
      </c>
    </row>
    <row r="31" spans="2:4" x14ac:dyDescent="0.35">
      <c r="B31" s="15" t="s">
        <v>26</v>
      </c>
      <c r="C31" s="16" t="s">
        <v>20</v>
      </c>
      <c r="D31" s="17">
        <v>198000</v>
      </c>
    </row>
    <row r="32" spans="2:4" x14ac:dyDescent="0.35">
      <c r="B32" s="15" t="s">
        <v>59</v>
      </c>
      <c r="C32" s="16" t="s">
        <v>60</v>
      </c>
      <c r="D32" s="17">
        <v>198000</v>
      </c>
    </row>
    <row r="33" spans="2:4" x14ac:dyDescent="0.35">
      <c r="B33" s="15" t="s">
        <v>61</v>
      </c>
      <c r="C33" s="16" t="s">
        <v>17</v>
      </c>
      <c r="D33" s="17">
        <v>146000</v>
      </c>
    </row>
    <row r="34" spans="2:4" x14ac:dyDescent="0.35">
      <c r="B34" s="15" t="s">
        <v>62</v>
      </c>
      <c r="C34" s="16" t="s">
        <v>17</v>
      </c>
      <c r="D34" s="17">
        <v>146000</v>
      </c>
    </row>
    <row r="35" spans="2:4" x14ac:dyDescent="0.35">
      <c r="B35" s="15" t="s">
        <v>63</v>
      </c>
      <c r="C35" s="16" t="s">
        <v>18</v>
      </c>
      <c r="D35" s="17">
        <v>89800</v>
      </c>
    </row>
    <row r="36" spans="2:4" x14ac:dyDescent="0.35">
      <c r="B36" s="15" t="s">
        <v>64</v>
      </c>
      <c r="C36" s="16" t="s">
        <v>65</v>
      </c>
      <c r="D36" s="17">
        <v>89800</v>
      </c>
    </row>
    <row r="37" spans="2:4" x14ac:dyDescent="0.35">
      <c r="B37" s="15" t="s">
        <v>66</v>
      </c>
      <c r="C37" s="16" t="s">
        <v>65</v>
      </c>
      <c r="D37" s="17">
        <v>89800</v>
      </c>
    </row>
    <row r="38" spans="2:4" x14ac:dyDescent="0.35">
      <c r="B38" s="15" t="s">
        <v>67</v>
      </c>
      <c r="C38" s="16" t="s">
        <v>68</v>
      </c>
      <c r="D38" s="17">
        <v>98800</v>
      </c>
    </row>
    <row r="39" spans="2:4" x14ac:dyDescent="0.35">
      <c r="B39" s="15" t="s">
        <v>69</v>
      </c>
      <c r="C39" s="16" t="s">
        <v>68</v>
      </c>
      <c r="D39" s="17">
        <v>98800</v>
      </c>
    </row>
    <row r="40" spans="2:4" x14ac:dyDescent="0.35">
      <c r="B40" s="15" t="s">
        <v>70</v>
      </c>
      <c r="C40" s="16" t="s">
        <v>71</v>
      </c>
      <c r="D40" s="17">
        <v>98800</v>
      </c>
    </row>
    <row r="41" spans="2:4" x14ac:dyDescent="0.35">
      <c r="B41" s="15" t="s">
        <v>72</v>
      </c>
      <c r="C41" s="16" t="s">
        <v>71</v>
      </c>
      <c r="D41" s="17">
        <v>98800</v>
      </c>
    </row>
    <row r="42" spans="2:4" x14ac:dyDescent="0.35">
      <c r="B42" s="15" t="s">
        <v>73</v>
      </c>
      <c r="C42" s="16" t="s">
        <v>74</v>
      </c>
      <c r="D42" s="17">
        <v>65000</v>
      </c>
    </row>
    <row r="43" spans="2:4" x14ac:dyDescent="0.35">
      <c r="B43" s="15" t="s">
        <v>75</v>
      </c>
      <c r="C43" s="16" t="s">
        <v>74</v>
      </c>
      <c r="D43" s="17">
        <v>65000</v>
      </c>
    </row>
    <row r="44" spans="2:4" x14ac:dyDescent="0.35">
      <c r="B44" s="15" t="s">
        <v>76</v>
      </c>
      <c r="C44" s="16" t="s">
        <v>77</v>
      </c>
      <c r="D44" s="17">
        <v>65000</v>
      </c>
    </row>
    <row r="45" spans="2:4" x14ac:dyDescent="0.35">
      <c r="B45" s="15" t="s">
        <v>78</v>
      </c>
      <c r="C45" s="16" t="s">
        <v>74</v>
      </c>
      <c r="D45" s="17">
        <v>65000</v>
      </c>
    </row>
    <row r="46" spans="2:4" x14ac:dyDescent="0.35">
      <c r="B46" s="15" t="s">
        <v>79</v>
      </c>
      <c r="C46" s="16" t="s">
        <v>80</v>
      </c>
      <c r="D46" s="17">
        <v>65000</v>
      </c>
    </row>
    <row r="47" spans="2:4" x14ac:dyDescent="0.35">
      <c r="B47" s="15" t="s">
        <v>23</v>
      </c>
      <c r="C47" s="16" t="s">
        <v>24</v>
      </c>
      <c r="D47" s="17">
        <v>65000</v>
      </c>
    </row>
    <row r="48" spans="2:4" x14ac:dyDescent="0.35">
      <c r="B48" s="15" t="s">
        <v>81</v>
      </c>
      <c r="C48" s="16" t="s">
        <v>80</v>
      </c>
      <c r="D48" s="17">
        <v>65000</v>
      </c>
    </row>
    <row r="49" spans="2:4" x14ac:dyDescent="0.35">
      <c r="B49" s="15" t="s">
        <v>82</v>
      </c>
      <c r="C49" s="16" t="s">
        <v>24</v>
      </c>
      <c r="D49" s="17">
        <v>65000</v>
      </c>
    </row>
    <row r="50" spans="2:4" x14ac:dyDescent="0.35">
      <c r="B50" s="15" t="s">
        <v>13</v>
      </c>
      <c r="C50" s="16" t="s">
        <v>10</v>
      </c>
      <c r="D50" s="17">
        <v>24800</v>
      </c>
    </row>
    <row r="51" spans="2:4" x14ac:dyDescent="0.35">
      <c r="B51" s="15" t="s">
        <v>83</v>
      </c>
      <c r="C51" s="16" t="s">
        <v>10</v>
      </c>
      <c r="D51" s="17">
        <v>24800</v>
      </c>
    </row>
    <row r="52" spans="2:4" x14ac:dyDescent="0.35">
      <c r="B52" s="15" t="s">
        <v>84</v>
      </c>
      <c r="C52" s="16" t="s">
        <v>10</v>
      </c>
      <c r="D52" s="17">
        <v>24800</v>
      </c>
    </row>
    <row r="53" spans="2:4" x14ac:dyDescent="0.35">
      <c r="B53" s="15" t="s">
        <v>85</v>
      </c>
      <c r="C53" s="16" t="s">
        <v>10</v>
      </c>
      <c r="D53" s="17">
        <v>24800</v>
      </c>
    </row>
    <row r="54" spans="2:4" x14ac:dyDescent="0.35">
      <c r="B54" s="15" t="s">
        <v>86</v>
      </c>
      <c r="C54" s="16" t="s">
        <v>14</v>
      </c>
      <c r="D54" s="17">
        <v>12800</v>
      </c>
    </row>
    <row r="55" spans="2:4" x14ac:dyDescent="0.35">
      <c r="B55" s="15" t="s">
        <v>16</v>
      </c>
      <c r="C55" s="16" t="s">
        <v>14</v>
      </c>
      <c r="D55" s="17">
        <v>12800</v>
      </c>
    </row>
    <row r="56" spans="2:4" x14ac:dyDescent="0.35">
      <c r="B56" s="15" t="s">
        <v>15</v>
      </c>
      <c r="C56" s="16" t="s">
        <v>14</v>
      </c>
      <c r="D56" s="17">
        <v>12800</v>
      </c>
    </row>
    <row r="57" spans="2:4" x14ac:dyDescent="0.35">
      <c r="B57" s="15" t="s">
        <v>87</v>
      </c>
      <c r="C57" s="16" t="s">
        <v>14</v>
      </c>
      <c r="D57" s="17">
        <v>12800</v>
      </c>
    </row>
    <row r="58" spans="2:4" customFormat="1" ht="19.5" thickBot="1" x14ac:dyDescent="0.4">
      <c r="B58" s="18" t="s">
        <v>88</v>
      </c>
      <c r="C58" s="19" t="s">
        <v>14</v>
      </c>
      <c r="D58" s="20">
        <v>12800</v>
      </c>
    </row>
  </sheetData>
  <mergeCells count="1">
    <mergeCell ref="B1:D1"/>
  </mergeCells>
  <phoneticPr fontId="2"/>
  <pageMargins left="0.78700000000000003" right="0.78700000000000003" top="0.98399999999999999" bottom="0.98399999999999999" header="0.51200000000000001" footer="0.51200000000000001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注文明細書</vt:lpstr>
      <vt:lpstr>製品一覧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2016-12-12T10:15:25Z</dcterms:created>
  <dcterms:modified xsi:type="dcterms:W3CDTF">2017-02-06T02:16:33Z</dcterms:modified>
</cp:coreProperties>
</file>