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codeName="ThisWorkbook"/>
  <mc:AlternateContent xmlns:mc="http://schemas.openxmlformats.org/markup-compatibility/2006">
    <mc:Choice Requires="x15">
      <x15ac:absPath xmlns:x15ac="http://schemas.microsoft.com/office/spreadsheetml/2010/11/ac" url="\\landisk\kaihatsu\●開発中テキスト\16_MOSExcel2016Expert\05_ALJやり取り\20170803_デバッグ\"/>
    </mc:Choice>
  </mc:AlternateContent>
  <bookViews>
    <workbookView xWindow="0" yWindow="0" windowWidth="15360" windowHeight="7440" tabRatio="664"/>
  </bookViews>
  <sheets>
    <sheet name="売上" sheetId="21" r:id="rId1"/>
    <sheet name="商品" sheetId="18" r:id="rId2"/>
    <sheet name="会員" sheetId="19" r:id="rId3"/>
    <sheet name="分類別" sheetId="17" r:id="rId4"/>
    <sheet name="会員別" sheetId="14" r:id="rId5"/>
  </sheets>
  <definedNames>
    <definedName name="ExternalData_1" localSheetId="2" hidden="1">会員!$B$3:$G$23</definedName>
    <definedName name="ExternalData_1" localSheetId="1" hidden="1">商品!$B$3:$F$23</definedName>
    <definedName name="ExternalData_1" localSheetId="0" hidden="1">売上!$B$3:$K$407</definedName>
  </definedNames>
  <calcPr calcId="162913"/>
  <pivotCaches>
    <pivotCache cacheId="0" r:id="rId6"/>
    <pivotCache cacheId="4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会員_5b7792ee-6c1e-4ad4-a9aa-4c42ef456e10" name="会員" connection="健康商品"/>
          <x15:modelTable id="商品_c0cde114-ce2f-4ebb-ad50-d7e25a2f867e" name="商品" connection="健康商品"/>
          <x15:modelTable id="売上データ_d1a0065f-1d86-4ddd-bc48-ed1b30892ff4" name="売上データ" connection="健康商品"/>
        </x15:modelTables>
        <x15:modelRelationships>
          <x15:modelRelationship fromTable="売上データ" fromColumn="会員番号" toTable="会員" toColumn="会員番号"/>
          <x15:modelRelationship fromTable="売上データ" fromColumn="商品番号" toTable="商品" toColumn="商品番号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売上データ" columnName="注文日" columnId="注文日">
                <x16:calculatedTimeColumn columnName="注文日 (年)" columnId="注文日 (年)" contentType="years" isSelected="1"/>
                <x16:calculatedTimeColumn columnName="注文日 (四半期)" columnId="注文日 (四半期)" contentType="quarters" isSelected="1"/>
                <x16:calculatedTimeColumn columnName="注文日 (月のインデックス)" columnId="注文日 (月のインデックス)" contentType="monthsindex" isSelected="1"/>
                <x16:calculatedTimeColumn columnName="注文日 (月)" columnId="注文日 (月)" contentType="months" isSelected="1"/>
              </x16:modelTimeGrouping>
            </x16:modelTimeGroupings>
          </ext>
        </x15:extLst>
      </x15:dataModel>
    </ext>
  </extLst>
</workbook>
</file>

<file path=xl/calcChain.xml><?xml version="1.0" encoding="utf-8"?>
<calcChain xmlns="http://schemas.openxmlformats.org/spreadsheetml/2006/main">
  <c r="B12" i="14" l="1"/>
  <c r="B19" i="14"/>
  <c r="B6" i="14"/>
  <c r="B5" i="14"/>
  <c r="B21" i="14"/>
  <c r="B9" i="14"/>
  <c r="B15" i="14"/>
  <c r="B16" i="14"/>
  <c r="B18" i="14"/>
  <c r="B20" i="14"/>
  <c r="B13" i="14"/>
  <c r="B10" i="14"/>
  <c r="B14" i="14"/>
  <c r="B8" i="14"/>
  <c r="B22" i="14"/>
  <c r="B17" i="14"/>
  <c r="C3" i="14"/>
  <c r="B11" i="14"/>
  <c r="B23" i="14"/>
  <c r="B7" i="14"/>
  <c r="B4" i="14"/>
</calcChain>
</file>

<file path=xl/connections.xml><?xml version="1.0" encoding="utf-8"?>
<connections xmlns="http://schemas.openxmlformats.org/spreadsheetml/2006/main">
  <connection id="1" keepAlive="1" name="ModelConnection_ExternalData_1" description="データ モデル" type="5" refreshedVersion="6" minRefreshableVersion="5" saveData="1">
    <dbPr connection="Data Model Connection" command="商品1" commandType="3"/>
    <extLst>
      <ext xmlns:x15="http://schemas.microsoft.com/office/spreadsheetml/2010/11/main" uri="{DE250136-89BD-433C-8126-D09CA5730AF9}">
        <x15:connection id="" model="1"/>
      </ext>
    </extLst>
  </connection>
  <connection id="2" keepAlive="1" name="ModelConnection_ExternalData_11" description="データ モデル" type="5" refreshedVersion="6" minRefreshableVersion="5" saveData="1">
    <dbPr connection="Data Model Connection" command="会員1" commandType="3"/>
    <extLst>
      <ext xmlns:x15="http://schemas.microsoft.com/office/spreadsheetml/2010/11/main" uri="{DE250136-89BD-433C-8126-D09CA5730AF9}">
        <x15:connection id="" model="1"/>
      </ext>
    </extLst>
  </connection>
  <connection id="3" keepAlive="1" name="ThisWorkbookDataModel" description="データ モデル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keepAlive="1" name="クエリ - 売上一覧" type="5" refreshedVersion="6" deleted="1" background="1" saveData="1">
    <dbPr connection="" command=""/>
  </connection>
  <connection id="5" sourceFile="C:\Users\富士太郎\Desktop\FOM Shuppan Documents\MOS-Excel2016-Expert(2)\健康商品.accdb" name="健康商品" type="100" refreshedVersion="6" new="1" saveData="1">
    <extLst>
      <ext xmlns:x15="http://schemas.microsoft.com/office/spreadsheetml/2010/11/main" uri="{DE250136-89BD-433C-8126-D09CA5730AF9}">
        <x15:connection id="306bbe22-e779-42aa-b72f-fd0babbfaa4a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2">
    <s v="ThisWorkbookDataModel"/>
    <s v="[会員].[氏名].&amp;[堀見　暢子]"/>
    <s v="[会員].[氏名].&amp;[薙原　恵子]"/>
    <s v="[会員].[氏名].&amp;[石川　里枝]"/>
    <s v="[会員].[氏名].&amp;[諸岡　保美]"/>
    <s v="[会員].[氏名].&amp;[笹本　祥子]"/>
    <s v="[会員].[氏名].&amp;[金岡　まなみ]"/>
    <s v="[会員].[氏名].&amp;[吉村　孝子]"/>
    <s v="[会員].[氏名].&amp;[横山　みゆき]"/>
    <s v="[会員].[氏名].&amp;[榎並　恵美]"/>
    <s v="[会員].[氏名].&amp;[安川　博美]"/>
    <s v="[会員].[氏名].&amp;[白川　響子]"/>
    <s v="[会員].[氏名].&amp;[沼田　由美子]"/>
    <s v="[会員].[氏名].&amp;[坂本　みさき]"/>
    <s v="[会員].[氏名].&amp;[岡本　祥子]"/>
    <s v="[会員].[氏名].&amp;[伊藤　由里]"/>
    <s v="[会員].[氏名].&amp;[立川　晴香]"/>
    <s v="[会員].[氏名].&amp;[村山　瞳]"/>
    <s v="[会員].[氏名].&amp;[三上　久美]"/>
    <s v="[会員].[氏名].&amp;[近藤　みさき]"/>
    <s v="[会員].[氏名].&amp;[遠藤　美登里]"/>
    <s v="[売上データ].[注文日 (月)].[All]"/>
  </metadataStrings>
  <mdxMetadata count="21">
    <mdx n="0" f="m">
      <t c="1">
        <n x="1"/>
      </t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m">
      <t c="1">
        <n x="7"/>
      </t>
    </mdx>
    <mdx n="0" f="m">
      <t c="1">
        <n x="8"/>
      </t>
    </mdx>
    <mdx n="0" f="m">
      <t c="1">
        <n x="9"/>
      </t>
    </mdx>
    <mdx n="0" f="m">
      <t c="1">
        <n x="10"/>
      </t>
    </mdx>
    <mdx n="0" f="m">
      <t c="1">
        <n x="11"/>
      </t>
    </mdx>
    <mdx n="0" f="m">
      <t c="1">
        <n x="12"/>
      </t>
    </mdx>
    <mdx n="0" f="m">
      <t c="1">
        <n x="13"/>
      </t>
    </mdx>
    <mdx n="0" f="m">
      <t c="1">
        <n x="14"/>
      </t>
    </mdx>
    <mdx n="0" f="m">
      <t c="1">
        <n x="15"/>
      </t>
    </mdx>
    <mdx n="0" f="m">
      <t c="1">
        <n x="16"/>
      </t>
    </mdx>
    <mdx n="0" f="m">
      <t c="1">
        <n x="17"/>
      </t>
    </mdx>
    <mdx n="0" f="m">
      <t c="1">
        <n x="18"/>
      </t>
    </mdx>
    <mdx n="0" f="m">
      <t c="1">
        <n x="19"/>
      </t>
    </mdx>
    <mdx n="0" f="m">
      <t c="1">
        <n x="20"/>
      </t>
    </mdx>
    <mdx n="0" f="m">
      <t c="1">
        <n x="21"/>
      </t>
    </mdx>
  </mdxMetadata>
  <valueMetadata count="21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</valueMetadata>
</metadata>
</file>

<file path=xl/sharedStrings.xml><?xml version="1.0" encoding="utf-8"?>
<sst xmlns="http://schemas.openxmlformats.org/spreadsheetml/2006/main" count="1800" uniqueCount="143">
  <si>
    <t>会員一覧</t>
    <rPh sb="0" eb="2">
      <t>カイイン</t>
    </rPh>
    <rPh sb="2" eb="4">
      <t>イチラン</t>
    </rPh>
    <phoneticPr fontId="2"/>
  </si>
  <si>
    <t>氏名</t>
    <rPh sb="0" eb="2">
      <t>シメイ</t>
    </rPh>
    <phoneticPr fontId="2"/>
  </si>
  <si>
    <t>03-XXXX-XXXX</t>
  </si>
  <si>
    <t>043-XXX-XXXX</t>
  </si>
  <si>
    <t>045-XXX-XXXX</t>
  </si>
  <si>
    <t>044-XXX-XXXX</t>
  </si>
  <si>
    <t>042-2XX-XXXX</t>
  </si>
  <si>
    <t>049-XXX-XXXX</t>
  </si>
  <si>
    <t>商品一覧</t>
    <rPh sb="0" eb="2">
      <t>ショウヒン</t>
    </rPh>
    <rPh sb="2" eb="4">
      <t>イチラン</t>
    </rPh>
    <phoneticPr fontId="2"/>
  </si>
  <si>
    <t>10月</t>
  </si>
  <si>
    <t>11月</t>
  </si>
  <si>
    <t>12月</t>
  </si>
  <si>
    <t>1月</t>
  </si>
  <si>
    <t>2月</t>
  </si>
  <si>
    <t>3月</t>
  </si>
  <si>
    <t>スリム器具</t>
  </si>
  <si>
    <t>ダイエット食品</t>
  </si>
  <si>
    <t>フェイスケア</t>
  </si>
  <si>
    <t>ボディケア</t>
  </si>
  <si>
    <t>総計</t>
  </si>
  <si>
    <t>おやすみマッサージャー</t>
  </si>
  <si>
    <t>スマートレッグ</t>
  </si>
  <si>
    <t>スリムアップローラー（脚用）</t>
  </si>
  <si>
    <t>スリムアップローラー（腕用）</t>
  </si>
  <si>
    <t>セルライト撃退！</t>
  </si>
  <si>
    <t>ほっそりステッパー</t>
  </si>
  <si>
    <t>アミノ酸deスリム</t>
  </si>
  <si>
    <t>こんにゃくダイエッター（15食）</t>
  </si>
  <si>
    <t>こんにゃくダイエッター（30食）</t>
  </si>
  <si>
    <t>ダイエッティー（30袋）</t>
  </si>
  <si>
    <t>エステサロンのローション</t>
  </si>
  <si>
    <t>すべすべフェイスソープ</t>
  </si>
  <si>
    <t>つるつるフェイスソープ</t>
  </si>
  <si>
    <t>毎日1分！美白パック（10枚入り）</t>
  </si>
  <si>
    <t>毎日1分！美白パック（20枚入り）</t>
  </si>
  <si>
    <t>オイルdeすべすべ</t>
  </si>
  <si>
    <t>サウナ式サポーター</t>
  </si>
  <si>
    <t>しっとりジェル（L）</t>
  </si>
  <si>
    <t>しっとりジェル（M）</t>
  </si>
  <si>
    <t>むくみ知らず（スプレー式）</t>
  </si>
  <si>
    <t>S-205</t>
  </si>
  <si>
    <t>D-210</t>
  </si>
  <si>
    <t>D-101</t>
  </si>
  <si>
    <t>F-007</t>
  </si>
  <si>
    <t>B-503</t>
  </si>
  <si>
    <t>B-607</t>
  </si>
  <si>
    <t>F-110</t>
  </si>
  <si>
    <t>S-201</t>
  </si>
  <si>
    <t>B-402</t>
  </si>
  <si>
    <t>F-005</t>
  </si>
  <si>
    <t>S-107</t>
  </si>
  <si>
    <t>S-106</t>
  </si>
  <si>
    <t>S-101</t>
  </si>
  <si>
    <t>F-111</t>
  </si>
  <si>
    <t>D-007</t>
  </si>
  <si>
    <t>S-307</t>
  </si>
  <si>
    <t>D-100</t>
  </si>
  <si>
    <t>B-201</t>
  </si>
  <si>
    <t>F-200</t>
  </si>
  <si>
    <t>B-202</t>
  </si>
  <si>
    <t>合計 / 売上価格</t>
  </si>
  <si>
    <t>誕生月</t>
    <rPh sb="0" eb="2">
      <t>タンジョウ</t>
    </rPh>
    <rPh sb="2" eb="3">
      <t>ツキ</t>
    </rPh>
    <phoneticPr fontId="2"/>
  </si>
  <si>
    <t>注文日</t>
  </si>
  <si>
    <t>商品名</t>
  </si>
  <si>
    <t>商品分類</t>
  </si>
  <si>
    <t>会員別売上</t>
    <rPh sb="0" eb="2">
      <t>カイイン</t>
    </rPh>
    <rPh sb="2" eb="3">
      <t>ベツ</t>
    </rPh>
    <rPh sb="3" eb="5">
      <t>ウリアゲ</t>
    </rPh>
    <phoneticPr fontId="2"/>
  </si>
  <si>
    <t>商品番号</t>
  </si>
  <si>
    <t>発売日</t>
  </si>
  <si>
    <t>価格</t>
  </si>
  <si>
    <t>会員番号</t>
  </si>
  <si>
    <t>氏名</t>
  </si>
  <si>
    <t>〒</t>
  </si>
  <si>
    <t>住所</t>
  </si>
  <si>
    <t>電話番号</t>
  </si>
  <si>
    <t>生年月日</t>
  </si>
  <si>
    <t>吉村　孝子</t>
  </si>
  <si>
    <t>100-0005</t>
  </si>
  <si>
    <t>東京都千代田区丸の内X-X-X</t>
  </si>
  <si>
    <t>金岡　まなみ</t>
  </si>
  <si>
    <t>261-0012</t>
  </si>
  <si>
    <t>千葉県千葉市美浜区磯辺X-X-X</t>
  </si>
  <si>
    <t>近藤　みさき</t>
  </si>
  <si>
    <t>230-0045</t>
  </si>
  <si>
    <t>神奈川県横浜市鶴見区末広町X-X-X</t>
  </si>
  <si>
    <t>村山　瞳</t>
  </si>
  <si>
    <t>222-0035</t>
  </si>
  <si>
    <t>神奈川県横浜市港北区鳥山町X-X-X</t>
  </si>
  <si>
    <t>坂本　みさき</t>
  </si>
  <si>
    <t>231-0045</t>
  </si>
  <si>
    <t>神奈川県横浜市中区伊勢佐木町X-X-X</t>
  </si>
  <si>
    <t>安川　博美</t>
  </si>
  <si>
    <t>142-0042</t>
  </si>
  <si>
    <t>東京都品川区豊町X-X-X</t>
  </si>
  <si>
    <t>遠藤　美登里</t>
  </si>
  <si>
    <t>080-XXXX-XXXX</t>
  </si>
  <si>
    <t>笹本　祥子</t>
  </si>
  <si>
    <t>231-0849</t>
  </si>
  <si>
    <t>神奈川県横浜市中区麦田町X-X-X</t>
  </si>
  <si>
    <t>堀見　暢子</t>
  </si>
  <si>
    <t>213-0035</t>
  </si>
  <si>
    <t>神奈川県川崎市高津区向ヶ丘X-X-X</t>
  </si>
  <si>
    <t>薙原　恵子</t>
  </si>
  <si>
    <t>220-0013</t>
  </si>
  <si>
    <t>神奈川県横浜市西区緑町X-X-X</t>
  </si>
  <si>
    <t>岡本　祥子</t>
  </si>
  <si>
    <t>214-0008</t>
  </si>
  <si>
    <t>神奈川県川崎市多摩区菅北浦X-X-X</t>
  </si>
  <si>
    <t>横山　みゆき</t>
  </si>
  <si>
    <t>140-0012</t>
  </si>
  <si>
    <t>東京都品川区勝島X-X-X</t>
  </si>
  <si>
    <t>白川　響子</t>
  </si>
  <si>
    <t>180-0002</t>
  </si>
  <si>
    <t>東京都武蔵野市吉祥寺東町X-X-X</t>
  </si>
  <si>
    <t>090-XXXX-XXXX</t>
  </si>
  <si>
    <t>三上　久美</t>
  </si>
  <si>
    <t>221-0057</t>
  </si>
  <si>
    <t>神奈川県横浜市神奈川区青木町X-X-X</t>
  </si>
  <si>
    <t>諸岡　保美</t>
  </si>
  <si>
    <t>350-0001</t>
  </si>
  <si>
    <t>埼玉県川越市古谷上X-X-X</t>
  </si>
  <si>
    <t>榎並　恵美</t>
  </si>
  <si>
    <t>212-0026</t>
  </si>
  <si>
    <t>神奈川県川崎市幸区紺屋町X-X-X</t>
  </si>
  <si>
    <t>立川　晴香</t>
  </si>
  <si>
    <t>236-0007</t>
  </si>
  <si>
    <t>神奈川県横浜市金沢区白帆X-X-X</t>
  </si>
  <si>
    <t>沼田　由美子</t>
  </si>
  <si>
    <t>216-0023</t>
  </si>
  <si>
    <t>神奈川県川崎市宮前区けやき平X-X-X</t>
  </si>
  <si>
    <t>石川　里枝</t>
  </si>
  <si>
    <t>227-0046</t>
  </si>
  <si>
    <t>神奈川県横浜市青葉区たちばな台X-X-X</t>
  </si>
  <si>
    <t>伊藤　由里</t>
  </si>
  <si>
    <t>230-0033</t>
  </si>
  <si>
    <t>神奈川県横浜市鶴見区朝日町X-X-X</t>
  </si>
  <si>
    <t>No</t>
  </si>
  <si>
    <t>数量</t>
  </si>
  <si>
    <t>売上価格</t>
  </si>
  <si>
    <t>売上一覧</t>
    <rPh sb="0" eb="2">
      <t>ウリアゲ</t>
    </rPh>
    <rPh sb="2" eb="4">
      <t>イチラン</t>
    </rPh>
    <phoneticPr fontId="2"/>
  </si>
  <si>
    <t>分類別商品別売上</t>
    <rPh sb="0" eb="8">
      <t>ブンルイベツショウヒンベツウリアゲ</t>
    </rPh>
    <phoneticPr fontId="2"/>
  </si>
  <si>
    <t>会員数</t>
    <rPh sb="0" eb="2">
      <t>カイイン</t>
    </rPh>
    <rPh sb="2" eb="3">
      <t>スウ</t>
    </rPh>
    <phoneticPr fontId="2"/>
  </si>
  <si>
    <t>列ラベル</t>
  </si>
  <si>
    <t>行ラベル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</si>
</sst>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明朝"/>
      <family val="2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b/>
      <sz val="14"/>
      <color theme="1"/>
      <name val="ＭＳ Ｐ明朝"/>
      <family val="3"/>
      <charset val="128"/>
      <scheme val="minor"/>
    </font>
    <font>
      <b/>
      <sz val="11"/>
      <color theme="0"/>
      <name val="ＭＳ Ｐ明朝"/>
      <family val="3"/>
      <charset val="128"/>
      <scheme val="minor"/>
    </font>
    <font>
      <b/>
      <sz val="11"/>
      <color theme="0"/>
      <name val="ＭＳ Ｐ明朝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14" fontId="0" fillId="0" borderId="0" xfId="0" applyNumberForma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0" fontId="0" fillId="0" borderId="2" xfId="0" applyNumberFormat="1" applyFont="1" applyBorder="1">
      <alignment vertical="center"/>
    </xf>
    <xf numFmtId="0" fontId="5" fillId="2" borderId="1" xfId="0" applyFont="1" applyFill="1" applyBorder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22"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2"/>
        <charset val="128"/>
        <scheme val="minor"/>
      </font>
    </dxf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2"/>
        <charset val="128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2"/>
        <charset val="128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</dxfs>
  <tableStyles count="0" defaultTableStyle="TableStyleMedium2" defaultPivotStyle="PivotStyleLight16"/>
  <colors>
    <mruColors>
      <color rgb="FFFFCC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B4" s="14"/>
        <tr r="B7" s="14"/>
        <tr r="B23" s="14"/>
        <tr r="B11" s="14"/>
        <tr r="C3" s="14"/>
        <tr r="B17" s="14"/>
        <tr r="B22" s="14"/>
        <tr r="B8" s="14"/>
        <tr r="B14" s="14"/>
        <tr r="B10" s="14"/>
        <tr r="B13" s="14"/>
        <tr r="B20" s="14"/>
        <tr r="B18" s="14"/>
        <tr r="B16" s="14"/>
        <tr r="B15" s="14"/>
        <tr r="B9" s="14"/>
        <tr r="B21" s="14"/>
        <tr r="B5" s="14"/>
        <tr r="B6" s="14"/>
        <tr r="B19" s="14"/>
        <tr r="B12" s="14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eetMetadata" Target="metadata.xml"/><Relationship Id="rId2" Type="http://schemas.openxmlformats.org/officeDocument/2006/relationships/worksheet" Target="worksheets/sheet2.xml"/><Relationship Id="rId16" Type="http://schemas.openxmlformats.org/officeDocument/2006/relationships/volatileDependencies" Target="volatileDependencies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2870.834366550924" createdVersion="6" refreshedVersion="6" minRefreshableVersion="3" recordCount="404">
  <cacheSource type="worksheet">
    <worksheetSource name="売上"/>
  </cacheSource>
  <cacheFields count="10">
    <cacheField name="No." numFmtId="0">
      <sharedItems containsSemiMixedTypes="0" containsString="0" containsNumber="1" containsInteger="1" minValue="1" maxValue="404"/>
    </cacheField>
    <cacheField name="注文日" numFmtId="14">
      <sharedItems containsSemiMixedTypes="0" containsNonDate="0" containsDate="1" containsString="0" minDate="2016-10-01T00:00:00" maxDate="2017-04-01T00:00:00" count="161">
        <d v="2016-10-01T00:00:00"/>
        <d v="2016-10-02T00:00:00"/>
        <d v="2016-10-03T00:00:00"/>
        <d v="2016-10-04T00:00:00"/>
        <d v="2016-10-05T00:00:00"/>
        <d v="2016-10-06T00:00:00"/>
        <d v="2016-10-07T00:00:00"/>
        <d v="2016-10-08T00:00:00"/>
        <d v="2016-10-09T00:00:00"/>
        <d v="2016-10-10T00:00:00"/>
        <d v="2016-10-11T00:00:00"/>
        <d v="2016-10-12T00:00:00"/>
        <d v="2016-10-13T00:00:00"/>
        <d v="2016-10-14T00:00:00"/>
        <d v="2016-10-15T00:00:00"/>
        <d v="2016-10-16T00:00:00"/>
        <d v="2016-10-17T00:00:00"/>
        <d v="2016-10-18T00:00:00"/>
        <d v="2016-10-19T00:00:00"/>
        <d v="2016-10-20T00:00:00"/>
        <d v="2016-10-21T00:00:00"/>
        <d v="2016-10-22T00:00:00"/>
        <d v="2016-10-23T00:00:00"/>
        <d v="2016-10-24T00:00:00"/>
        <d v="2016-10-25T00:00:00"/>
        <d v="2016-10-26T00:00:00"/>
        <d v="2016-10-27T00:00:00"/>
        <d v="2016-10-28T00:00:00"/>
        <d v="2016-10-29T00:00:00"/>
        <d v="2016-10-30T00:00:00"/>
        <d v="2016-10-31T00:00:00"/>
        <d v="2016-11-01T00:00:00"/>
        <d v="2016-11-02T00:00:00"/>
        <d v="2016-11-03T00:00:00"/>
        <d v="2016-11-04T00:00:00"/>
        <d v="2016-11-05T00:00:00"/>
        <d v="2016-11-06T00:00:00"/>
        <d v="2016-11-07T00:00:00"/>
        <d v="2016-11-08T00:00:00"/>
        <d v="2016-11-09T00:00:00"/>
        <d v="2016-11-10T00:00:00"/>
        <d v="2016-11-11T00:00:00"/>
        <d v="2016-11-12T00:00:00"/>
        <d v="2016-11-13T00:00:00"/>
        <d v="2016-11-14T00:00:00"/>
        <d v="2016-11-15T00:00:00"/>
        <d v="2016-11-16T00:00:00"/>
        <d v="2016-11-17T00:00:00"/>
        <d v="2016-11-18T00:00:00"/>
        <d v="2016-11-19T00:00:00"/>
        <d v="2016-11-20T00:00:00"/>
        <d v="2016-11-21T00:00:00"/>
        <d v="2016-11-22T00:00:00"/>
        <d v="2016-11-23T00:00:00"/>
        <d v="2016-11-24T00:00:00"/>
        <d v="2016-11-25T00:00:00"/>
        <d v="2016-11-26T00:00:00"/>
        <d v="2016-11-27T00:00:00"/>
        <d v="2016-11-28T00:00:00"/>
        <d v="2016-11-29T00:00:00"/>
        <d v="2016-11-30T00:00:00"/>
        <d v="2016-12-01T00:00:00"/>
        <d v="2016-12-02T00:00:00"/>
        <d v="2016-12-03T00:00:00"/>
        <d v="2016-12-04T00:00:00"/>
        <d v="2016-12-05T00:00:00"/>
        <d v="2016-12-06T00:00:00"/>
        <d v="2016-12-07T00:00:00"/>
        <d v="2016-12-08T00:00:00"/>
        <d v="2016-12-09T00:00:00"/>
        <d v="2016-12-10T00:00:00"/>
        <d v="2016-12-11T00:00:00"/>
        <d v="2016-12-12T00:00:00"/>
        <d v="2016-12-13T00:00:00"/>
        <d v="2016-12-14T00:00:00"/>
        <d v="2016-12-15T00:00:00"/>
        <d v="2016-12-16T00:00:00"/>
        <d v="2016-12-17T00:00:00"/>
        <d v="2016-12-18T00:00:00"/>
        <d v="2016-12-19T00:00:00"/>
        <d v="2016-12-20T00:00:00"/>
        <d v="2016-12-21T00:00:00"/>
        <d v="2016-12-22T00:00:00"/>
        <d v="2016-12-23T00:00:00"/>
        <d v="2016-12-24T00:00:00"/>
        <d v="2016-12-25T00:00:00"/>
        <d v="2016-12-26T00:00:00"/>
        <d v="2016-12-27T00:00:00"/>
        <d v="2016-12-28T00:00:00"/>
        <d v="2017-01-02T00:00:00"/>
        <d v="2017-01-03T00:00:00"/>
        <d v="2017-01-04T00:00:00"/>
        <d v="2017-01-06T00:00:00"/>
        <d v="2017-01-07T00:00:00"/>
        <d v="2017-01-08T00:00:00"/>
        <d v="2017-01-09T00:00:00"/>
        <d v="2017-01-10T00:00:00"/>
        <d v="2017-01-11T00:00:00"/>
        <d v="2017-01-12T00:00:00"/>
        <d v="2017-01-13T00:00:00"/>
        <d v="2017-01-14T00:00:00"/>
        <d v="2017-01-17T00:00:00"/>
        <d v="2017-01-18T00:00:00"/>
        <d v="2017-01-19T00:00:00"/>
        <d v="2017-01-20T00:00:00"/>
        <d v="2017-01-21T00:00:00"/>
        <d v="2017-01-22T00:00:00"/>
        <d v="2017-01-23T00:00:00"/>
        <d v="2017-01-25T00:00:00"/>
        <d v="2017-01-26T00:00:00"/>
        <d v="2017-01-27T00:00:00"/>
        <d v="2017-01-28T00:00:00"/>
        <d v="2017-01-30T00:00:00"/>
        <d v="2017-01-31T00:00:00"/>
        <d v="2017-02-03T00:00:00"/>
        <d v="2017-02-04T00:00:00"/>
        <d v="2017-02-05T00:00:00"/>
        <d v="2017-02-06T00:00:00"/>
        <d v="2017-02-07T00:00:00"/>
        <d v="2017-02-08T00:00:00"/>
        <d v="2017-02-09T00:00:00"/>
        <d v="2017-02-10T00:00:00"/>
        <d v="2017-02-11T00:00:00"/>
        <d v="2017-02-12T00:00:00"/>
        <d v="2017-02-13T00:00:00"/>
        <d v="2017-02-14T00:00:00"/>
        <d v="2017-02-15T00:00:00"/>
        <d v="2017-02-16T00:00:00"/>
        <d v="2017-02-18T00:00:00"/>
        <d v="2017-02-19T00:00:00"/>
        <d v="2017-02-20T00:00:00"/>
        <d v="2017-02-22T00:00:00"/>
        <d v="2017-02-23T00:00:00"/>
        <d v="2017-02-25T00:00:00"/>
        <d v="2017-02-26T00:00:00"/>
        <d v="2017-02-28T00:00:00"/>
        <d v="2017-03-01T00:00:00"/>
        <d v="2017-03-03T00:00:00"/>
        <d v="2017-03-04T00:00:00"/>
        <d v="2017-03-06T00:00:00"/>
        <d v="2017-03-07T00:00:00"/>
        <d v="2017-03-08T00:00:00"/>
        <d v="2017-03-10T00:00:00"/>
        <d v="2017-03-11T00:00:00"/>
        <d v="2017-03-12T00:00:00"/>
        <d v="2017-03-13T00:00:00"/>
        <d v="2017-03-14T00:00:00"/>
        <d v="2017-03-15T00:00:00"/>
        <d v="2017-03-17T00:00:00"/>
        <d v="2017-03-18T00:00:00"/>
        <d v="2017-03-19T00:00:00"/>
        <d v="2017-03-20T00:00:00"/>
        <d v="2017-03-23T00:00:00"/>
        <d v="2017-03-24T00:00:00"/>
        <d v="2017-03-25T00:00:00"/>
        <d v="2017-03-26T00:00:00"/>
        <d v="2017-03-27T00:00:00"/>
        <d v="2017-03-28T00:00:00"/>
        <d v="2017-03-29T00:00:00"/>
        <d v="2017-03-30T00:00:00"/>
        <d v="2017-03-31T00:00:00"/>
      </sharedItems>
      <fieldGroup base="1">
        <rangePr groupBy="months" startDate="2016-10-01T00:00:00" endDate="2017-04-01T00:00:00"/>
        <groupItems count="14">
          <s v="&lt;2016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4/1"/>
        </groupItems>
      </fieldGroup>
    </cacheField>
    <cacheField name="会員番号" numFmtId="0">
      <sharedItems containsSemiMixedTypes="0" containsString="0" containsNumber="1" containsInteger="1" minValue="90001" maxValue="90021"/>
    </cacheField>
    <cacheField name="氏名" numFmtId="0">
      <sharedItems/>
    </cacheField>
    <cacheField name="商品番号" numFmtId="0">
      <sharedItems/>
    </cacheField>
    <cacheField name="商品名" numFmtId="0">
      <sharedItems count="20">
        <s v="オイルdeすべすべ"/>
        <s v="こんにゃくダイエッター（15食）"/>
        <s v="エステサロンのローション"/>
        <s v="しっとりジェル（L）"/>
        <s v="すべすべフェイスソープ"/>
        <s v="スリムアップローラー（脚用）"/>
        <s v="しっとりジェル（M）"/>
        <s v="サウナ式サポーター"/>
        <s v="スマートレッグ"/>
        <s v="こんにゃくダイエッター（30食）"/>
        <s v="つるつるフェイスソープ"/>
        <s v="スリムアップローラー（腕用）"/>
        <s v="ほっそりステッパー"/>
        <s v="セルライト撃退！"/>
        <s v="むくみ知らず（スプレー式）"/>
        <s v="毎日1分！美白パック（10枚入り）"/>
        <s v="ダイエッティー（30袋）"/>
        <s v="アミノ酸deスリム"/>
        <s v="毎日1分！美白パック（20枚入り）"/>
        <s v="おやすみマッサージャー"/>
      </sharedItems>
    </cacheField>
    <cacheField name="商品分類" numFmtId="0">
      <sharedItems count="4">
        <s v="ボディケア"/>
        <s v="ダイエット食品"/>
        <s v="フェイスケア"/>
        <s v="スリム器具"/>
      </sharedItems>
    </cacheField>
    <cacheField name="価格" numFmtId="38">
      <sharedItems containsSemiMixedTypes="0" containsString="0" containsNumber="1" containsInteger="1" minValue="1700" maxValue="12800"/>
    </cacheField>
    <cacheField name="数量" numFmtId="0">
      <sharedItems containsSemiMixedTypes="0" containsString="0" containsNumber="1" containsInteger="1" minValue="1" maxValue="5"/>
    </cacheField>
    <cacheField name="売上価格" numFmtId="38">
      <sharedItems containsSemiMixedTypes="0" containsString="0" containsNumber="1" containsInteger="1" minValue="1700" maxValue="64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invalid="1" saveData="0" refreshedBy="MOS_EE_0731標準" refreshedDate="42950.721198263891" backgroundQuery="1" createdVersion="3" refreshedVersion="6" minRefreshableVersion="3" recordCount="0" tupleCache="1">
  <cacheSource type="external" connectionId="3"/>
  <cacheFields count="1">
    <cacheField name="[会員].[氏名].[氏名]" caption="氏名" numFmtId="0" hierarchy="3" level="1">
      <sharedItems count="20">
        <s v="[会員].[氏名].&amp;[金岡　まなみ]" c="金岡　まなみ"/>
        <s v="[会員].[氏名].&amp;[村山　瞳]" c="村山　瞳"/>
        <s v="[会員].[氏名].&amp;[榎並　恵美]" c="榎並　恵美"/>
        <s v="[会員].[氏名].&amp;[伊藤　由里]" c="伊藤　由里"/>
        <s v="[会員].[氏名].&amp;[白川　響子]" c="白川　響子"/>
        <s v="[会員].[氏名].&amp;[岡本　祥子]" c="岡本　祥子"/>
        <s v="[会員].[氏名].&amp;[三上　久美]" c="三上　久美"/>
        <s v="[会員].[氏名].&amp;[諸岡　保美]" c="諸岡　保美"/>
        <s v="[会員].[氏名].&amp;[石川　里枝]" c="石川　里枝"/>
        <s v="[会員].[氏名].&amp;[薙原　恵子]" c="薙原　恵子"/>
        <s v="[会員].[氏名].&amp;[坂本　みさき]" c="坂本　みさき"/>
        <s v="[会員].[氏名].&amp;[吉村　孝子]" c="吉村　孝子"/>
        <s v="[会員].[氏名].&amp;[笹本　祥子]" c="笹本　祥子"/>
        <s v="[会員].[氏名].&amp;[横山　みゆき]" c="横山　みゆき"/>
        <s v="[会員].[氏名].&amp;[堀見　暢子]" c="堀見　暢子"/>
        <s v="[会員].[氏名].&amp;[沼田　由美子]" c="沼田　由美子"/>
        <s v="[会員].[氏名].&amp;[近藤　みさき]" c="近藤　みさき"/>
        <s v="[会員].[氏名].&amp;[立川　晴香]" c="立川　晴香"/>
        <s v="[会員].[氏名].&amp;[遠藤　美登里]" c="遠藤　美登里"/>
        <s v="[会員].[氏名].&amp;[安川　博美]" c="安川　博美"/>
      </sharedItems>
    </cacheField>
  </cacheFields>
  <cacheHierarchies count="30">
    <cacheHierarchy uniqueName="[Measures]" caption="Measures" attribute="1" keyAttribute="1" defaultMemberUniqueName="[Measures].[__No measures defined]" dimensionUniqueName="[Measures]" displayFolder="" measures="1" count="1" memberValueDatatype="130" unbalanced="0"/>
    <cacheHierarchy uniqueName="[会員].[〒]" caption="〒" attribute="1" defaultMemberUniqueName="[会員].[〒].[All]" allUniqueName="[会員].[〒].[All]" dimensionUniqueName="[会員]" displayFolder="" count="2" memberValueDatatype="130" unbalanced="0"/>
    <cacheHierarchy uniqueName="[会員].[会員番号]" caption="会員番号" attribute="1" defaultMemberUniqueName="[会員].[会員番号].[All]" allUniqueName="[会員].[会員番号].[All]" dimensionUniqueName="[会員]" displayFolder="" count="2" memberValueDatatype="5" unbalanced="0"/>
    <cacheHierarchy uniqueName="[会員].[氏名]" caption="氏名" attribute="1" defaultMemberUniqueName="[会員].[氏名].[All]" allUniqueName="[会員].[氏名].[All]" dimensionUniqueName="[会員]" displayFolder="" count="2" memberValueDatatype="130" unbalanced="0">
      <fieldsUsage count="2">
        <fieldUsage x="-1"/>
        <fieldUsage x="0"/>
      </fieldsUsage>
    </cacheHierarchy>
    <cacheHierarchy uniqueName="[会員].[住所]" caption="住所" attribute="1" defaultMemberUniqueName="[会員].[住所].[All]" allUniqueName="[会員].[住所].[All]" dimensionUniqueName="[会員]" displayFolder="" count="2" memberValueDatatype="130" unbalanced="0"/>
    <cacheHierarchy uniqueName="[会員].[生年月日]" caption="生年月日" attribute="1" time="1" defaultMemberUniqueName="[会員].[生年月日].[All]" allUniqueName="[会員].[生年月日].[All]" dimensionUniqueName="[会員]" displayFolder="" count="2" memberValueDatatype="7" unbalanced="0"/>
    <cacheHierarchy uniqueName="[会員].[電話番号]" caption="電話番号" attribute="1" defaultMemberUniqueName="[会員].[電話番号].[All]" allUniqueName="[会員].[電話番号].[All]" dimensionUniqueName="[会員]" displayFolder="" count="2" memberValueDatatype="130" unbalanced="0"/>
    <cacheHierarchy uniqueName="[商品].[価格]" caption="価格" attribute="1" defaultMemberUniqueName="[商品].[価格].[All]" allUniqueName="[商品].[価格].[All]" dimensionUniqueName="[商品]" displayFolder="" count="2" memberValueDatatype="5" unbalanced="0"/>
    <cacheHierarchy uniqueName="[商品].[商品番号]" caption="商品番号" attribute="1" defaultMemberUniqueName="[商品].[商品番号].[All]" allUniqueName="[商品].[商品番号].[All]" dimensionUniqueName="[商品]" displayFolder="" count="2" memberValueDatatype="130" unbalanced="0"/>
    <cacheHierarchy uniqueName="[商品].[商品分類]" caption="商品分類" attribute="1" defaultMemberUniqueName="[商品].[商品分類].[All]" allUniqueName="[商品].[商品分類].[All]" dimensionUniqueName="[商品]" displayFolder="" count="2" memberValueDatatype="130" unbalanced="0"/>
    <cacheHierarchy uniqueName="[商品].[商品名]" caption="商品名" attribute="1" defaultMemberUniqueName="[商品].[商品名].[All]" allUniqueName="[商品].[商品名].[All]" dimensionUniqueName="[商品]" displayFolder="" count="2" memberValueDatatype="130" unbalanced="0"/>
    <cacheHierarchy uniqueName="[商品].[発売日]" caption="発売日" attribute="1" time="1" defaultMemberUniqueName="[商品].[発売日].[All]" allUniqueName="[商品].[発売日].[All]" dimensionUniqueName="[商品]" displayFolder="" count="2" memberValueDatatype="7" unbalanced="0"/>
    <cacheHierarchy uniqueName="[売上データ].[No]" caption="No" attribute="1" defaultMemberUniqueName="[売上データ].[No].[All]" allUniqueName="[売上データ].[No].[All]" dimensionUniqueName="[売上データ]" displayFolder="" count="2" memberValueDatatype="5" unbalanced="0"/>
    <cacheHierarchy uniqueName="[売上データ].[会員番号]" caption="会員番号" attribute="1" defaultMemberUniqueName="[売上データ].[会員番号].[All]" allUniqueName="[売上データ].[会員番号].[All]" dimensionUniqueName="[売上データ]" displayFolder="" count="2" memberValueDatatype="5" unbalanced="0"/>
    <cacheHierarchy uniqueName="[売上データ].[商品番号]" caption="商品番号" attribute="1" defaultMemberUniqueName="[売上データ].[商品番号].[All]" allUniqueName="[売上データ].[商品番号].[All]" dimensionUniqueName="[売上データ]" displayFolder="" count="2" memberValueDatatype="13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2" memberValueDatatype="5" unbalanced="0"/>
    <cacheHierarchy uniqueName="[売上データ].[注文日]" caption="注文日" attribute="1" time="1" defaultMemberUniqueName="[売上データ].[注文日].[All]" allUniqueName="[売上データ].[注文日].[All]" dimensionUniqueName="[売上データ]" displayFolder="" count="2" memberValueDatatype="7" unbalanced="0"/>
    <cacheHierarchy uniqueName="[売上データ].[注文日 (月)]" caption="注文日 (月)" attribute="1" defaultMemberUniqueName="[売上データ].[注文日 (月)].[All]" allUniqueName="[売上データ].[注文日 (月)].[All]" allCaption="All" dimensionUniqueName="[売上データ]" displayFolder="" count="2" memberValueDatatype="130" unbalanced="0"/>
    <cacheHierarchy uniqueName="[売上データ].[注文日 (四半期)]" caption="注文日 (四半期)" attribute="1" defaultMemberUniqueName="[売上データ].[注文日 (四半期)].[All]" allUniqueName="[売上データ].[注文日 (四半期)].[All]" dimensionUniqueName="[売上データ]" displayFolder="" count="2" memberValueDatatype="130" unbalanced="0"/>
    <cacheHierarchy uniqueName="[売上データ].[注文日 (年)]" caption="注文日 (年)" attribute="1" defaultMemberUniqueName="[売上データ].[注文日 (年)].[All]" allUniqueName="[売上データ].[注文日 (年)].[All]" dimensionUniqueName="[売上データ]" displayFolder="" count="2" memberValueDatatype="130" unbalanced="0"/>
    <cacheHierarchy uniqueName="[売上データ].[売上価格]" caption="売上価格" attribute="1" defaultMemberUniqueName="[売上データ].[売上価格].[All]" allUniqueName="[売上データ].[売上価格].[All]" dimensionUniqueName="[売上データ]" displayFolder="" count="2" memberValueDatatype="5" unbalanced="0"/>
    <cacheHierarchy uniqueName="[売上データ].[注文日 (月のインデックス)]" caption="注文日 (月のインデックス)" attribute="1" defaultMemberUniqueName="[売上データ].[注文日 (月のインデックス)].[All]" allUniqueName="[売上データ].[注文日 (月のインデックス)].[All]" dimensionUniqueName="[売上データ]" displayFolder="" count="2" memberValueDatatype="20" unbalanced="0" hidden="1"/>
    <cacheHierarchy uniqueName="[Measures].[__XL_Count 会員]" caption="__XL_Count 会員" measure="1" displayFolder="" measureGroup="会員" count="0" hidden="1"/>
    <cacheHierarchy uniqueName="[Measures].[__XL_Count 商品]" caption="__XL_Count 商品" measure="1" displayFolder="" measureGroup="商品" count="0" hidden="1"/>
    <cacheHierarchy uniqueName="[Measures].[__XL_Count 売上データ]" caption="__XL_Count 売上データ" measure="1" displayFolder="" measureGroup="売上データ" count="0" hidden="1"/>
    <cacheHierarchy uniqueName="[Measures].[__No measures defined]" caption="__No measures defined" measure="1" displayFolder="" count="0" hidden="1"/>
    <cacheHierarchy uniqueName="[Measures].[合計 / 売上価格]" caption="合計 / 売上価格" measure="1" displayFolder="" measureGroup="売上データ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平均 / 売上価格]" caption="平均 / 売上価格" measure="1" displayFolder="" measureGroup="売上データ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カウント / 売上価格]" caption="カウント / 売上価格" measure="1" displayFolder="" measureGroup="売上データ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最大値 / 売上価格]" caption="最大値 / 売上価格" measure="1" displayFolder="" measureGroup="売上データ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</cacheHierarchies>
  <kpis count="0"/>
  <tupleCache>
    <queryCache count="21">
      <query mdx="[会員].[氏名].&amp;[金岡　まなみ]">
        <tpls c="1">
          <tpl fld="0" item="0"/>
        </tpls>
      </query>
      <query mdx="[会員].[氏名].&amp;[村山　瞳]">
        <tpls c="1">
          <tpl fld="0" item="1"/>
        </tpls>
      </query>
      <query mdx="[会員].[氏名].&amp;[榎並　恵美]">
        <tpls c="1">
          <tpl fld="0" item="2"/>
        </tpls>
      </query>
      <query mdx="[会員].[氏名].&amp;[伊藤　由里]">
        <tpls c="1">
          <tpl fld="0" item="3"/>
        </tpls>
      </query>
      <query mdx="[会員].[氏名].&amp;[白川　響子]">
        <tpls c="1">
          <tpl fld="0" item="4"/>
        </tpls>
      </query>
      <query mdx="[会員].[氏名].&amp;[岡本　祥子]">
        <tpls c="1">
          <tpl fld="0" item="5"/>
        </tpls>
      </query>
      <query mdx="[会員].[氏名].&amp;[三上　久美]">
        <tpls c="1">
          <tpl fld="0" item="6"/>
        </tpls>
      </query>
      <query mdx="[会員].[氏名].&amp;[諸岡　保美]">
        <tpls c="1">
          <tpl fld="0" item="7"/>
        </tpls>
      </query>
      <query mdx="[会員].[氏名].&amp;[石川　里枝]">
        <tpls c="1">
          <tpl fld="0" item="8"/>
        </tpls>
      </query>
      <query mdx="[会員].[氏名].&amp;[薙原　恵子]">
        <tpls c="1">
          <tpl fld="0" item="9"/>
        </tpls>
      </query>
      <query mdx="[会員].[氏名].&amp;[坂本　みさき]">
        <tpls c="1">
          <tpl fld="0" item="10"/>
        </tpls>
      </query>
      <query mdx="[会員].[氏名].&amp;[吉村　孝子]">
        <tpls c="1">
          <tpl fld="0" item="11"/>
        </tpls>
      </query>
      <query mdx="[会員].[氏名].&amp;[笹本　祥子]">
        <tpls c="1">
          <tpl fld="0" item="12"/>
        </tpls>
      </query>
      <query mdx="[会員].[氏名].&amp;[横山　みゆき]">
        <tpls c="1">
          <tpl fld="0" item="13"/>
        </tpls>
      </query>
      <query mdx="[会員].[氏名].&amp;[堀見　暢子]">
        <tpls c="1">
          <tpl fld="0" item="14"/>
        </tpls>
      </query>
      <query mdx="[会員].[氏名].&amp;[沼田　由美子]">
        <tpls c="1">
          <tpl fld="0" item="15"/>
        </tpls>
      </query>
      <query mdx="[売上データ].[注文日 (月)].[All]">
        <tpls c="1">
          <tpl hier="17" item="4294967295"/>
        </tpls>
      </query>
      <query mdx="[会員].[氏名].&amp;[近藤　みさき]">
        <tpls c="1">
          <tpl fld="0" item="16"/>
        </tpls>
      </query>
      <query mdx="[会員].[氏名].&amp;[立川　晴香]">
        <tpls c="1">
          <tpl fld="0" item="17"/>
        </tpls>
      </query>
      <query mdx="[会員].[氏名].&amp;[遠藤　美登里]">
        <tpls c="1">
          <tpl fld="0" item="18"/>
        </tpls>
      </query>
      <query mdx="[会員].[氏名].&amp;[安川　博美]">
        <tpls c="1">
          <tpl fld="0" item="19"/>
        </tpls>
      </query>
    </queryCache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4">
  <r>
    <n v="1"/>
    <x v="0"/>
    <n v="90007"/>
    <s v="遠藤　美登里"/>
    <s v="B-607"/>
    <x v="0"/>
    <x v="0"/>
    <n v="5500"/>
    <n v="2"/>
    <n v="11000"/>
  </r>
  <r>
    <n v="2"/>
    <x v="1"/>
    <n v="90008"/>
    <s v="笹本　祥子"/>
    <s v="D-100"/>
    <x v="1"/>
    <x v="1"/>
    <n v="1700"/>
    <n v="1"/>
    <n v="1700"/>
  </r>
  <r>
    <n v="3"/>
    <x v="1"/>
    <n v="90005"/>
    <s v="坂本　みさき"/>
    <s v="F-200"/>
    <x v="2"/>
    <x v="2"/>
    <n v="10000"/>
    <n v="1"/>
    <n v="10000"/>
  </r>
  <r>
    <n v="4"/>
    <x v="2"/>
    <n v="90015"/>
    <s v="三上　久美"/>
    <s v="B-201"/>
    <x v="3"/>
    <x v="0"/>
    <n v="5000"/>
    <n v="2"/>
    <n v="10000"/>
  </r>
  <r>
    <n v="5"/>
    <x v="2"/>
    <n v="90020"/>
    <s v="石川　里枝"/>
    <s v="B-607"/>
    <x v="0"/>
    <x v="0"/>
    <n v="5500"/>
    <n v="3"/>
    <n v="16500"/>
  </r>
  <r>
    <n v="6"/>
    <x v="2"/>
    <n v="90012"/>
    <s v="岡本　祥子"/>
    <s v="F-007"/>
    <x v="4"/>
    <x v="2"/>
    <n v="2800"/>
    <n v="2"/>
    <n v="5600"/>
  </r>
  <r>
    <n v="7"/>
    <x v="2"/>
    <n v="90004"/>
    <s v="村山　瞳"/>
    <s v="S-107"/>
    <x v="5"/>
    <x v="3"/>
    <n v="4500"/>
    <n v="1"/>
    <n v="4500"/>
  </r>
  <r>
    <n v="8"/>
    <x v="3"/>
    <n v="90016"/>
    <s v="諸岡　保美"/>
    <s v="B-202"/>
    <x v="6"/>
    <x v="0"/>
    <n v="3500"/>
    <n v="2"/>
    <n v="7000"/>
  </r>
  <r>
    <n v="9"/>
    <x v="3"/>
    <n v="90007"/>
    <s v="遠藤　美登里"/>
    <s v="B-503"/>
    <x v="7"/>
    <x v="0"/>
    <n v="7800"/>
    <n v="1"/>
    <n v="7800"/>
  </r>
  <r>
    <n v="10"/>
    <x v="3"/>
    <n v="90019"/>
    <s v="沼田　由美子"/>
    <s v="D-100"/>
    <x v="1"/>
    <x v="1"/>
    <n v="1700"/>
    <n v="1"/>
    <n v="1700"/>
  </r>
  <r>
    <n v="11"/>
    <x v="3"/>
    <n v="90012"/>
    <s v="岡本　祥子"/>
    <s v="S-101"/>
    <x v="8"/>
    <x v="3"/>
    <n v="5600"/>
    <n v="2"/>
    <n v="11200"/>
  </r>
  <r>
    <n v="12"/>
    <x v="4"/>
    <n v="90003"/>
    <s v="近藤　みさき"/>
    <s v="B-201"/>
    <x v="3"/>
    <x v="0"/>
    <n v="5000"/>
    <n v="5"/>
    <n v="25000"/>
  </r>
  <r>
    <n v="13"/>
    <x v="4"/>
    <n v="90009"/>
    <s v="堀見　暢子"/>
    <s v="D-101"/>
    <x v="9"/>
    <x v="1"/>
    <n v="3200"/>
    <n v="3"/>
    <n v="9600"/>
  </r>
  <r>
    <n v="14"/>
    <x v="4"/>
    <n v="90007"/>
    <s v="遠藤　美登里"/>
    <s v="F-005"/>
    <x v="10"/>
    <x v="2"/>
    <n v="2800"/>
    <n v="1"/>
    <n v="2800"/>
  </r>
  <r>
    <n v="15"/>
    <x v="4"/>
    <n v="90019"/>
    <s v="沼田　由美子"/>
    <s v="S-106"/>
    <x v="11"/>
    <x v="3"/>
    <n v="3500"/>
    <n v="1"/>
    <n v="3500"/>
  </r>
  <r>
    <n v="16"/>
    <x v="4"/>
    <n v="90011"/>
    <s v="薙原　恵子"/>
    <s v="S-201"/>
    <x v="12"/>
    <x v="3"/>
    <n v="12800"/>
    <n v="1"/>
    <n v="12800"/>
  </r>
  <r>
    <n v="17"/>
    <x v="4"/>
    <n v="90007"/>
    <s v="遠藤　美登里"/>
    <s v="S-205"/>
    <x v="13"/>
    <x v="3"/>
    <n v="8500"/>
    <n v="1"/>
    <n v="8500"/>
  </r>
  <r>
    <n v="18"/>
    <x v="4"/>
    <n v="90007"/>
    <s v="遠藤　美登里"/>
    <s v="S-205"/>
    <x v="13"/>
    <x v="3"/>
    <n v="8500"/>
    <n v="1"/>
    <n v="8500"/>
  </r>
  <r>
    <n v="19"/>
    <x v="5"/>
    <n v="90013"/>
    <s v="横山　みゆき"/>
    <s v="B-201"/>
    <x v="3"/>
    <x v="0"/>
    <n v="5000"/>
    <n v="1"/>
    <n v="5000"/>
  </r>
  <r>
    <n v="20"/>
    <x v="5"/>
    <n v="90004"/>
    <s v="村山　瞳"/>
    <s v="B-402"/>
    <x v="14"/>
    <x v="0"/>
    <n v="2800"/>
    <n v="1"/>
    <n v="2800"/>
  </r>
  <r>
    <n v="21"/>
    <x v="5"/>
    <n v="90001"/>
    <s v="吉村　孝子"/>
    <s v="F-007"/>
    <x v="4"/>
    <x v="2"/>
    <n v="2800"/>
    <n v="2"/>
    <n v="5600"/>
  </r>
  <r>
    <n v="22"/>
    <x v="5"/>
    <n v="90009"/>
    <s v="堀見　暢子"/>
    <s v="F-110"/>
    <x v="15"/>
    <x v="2"/>
    <n v="2700"/>
    <n v="2"/>
    <n v="5400"/>
  </r>
  <r>
    <n v="23"/>
    <x v="6"/>
    <n v="90014"/>
    <s v="白川　響子"/>
    <s v="S-106"/>
    <x v="11"/>
    <x v="3"/>
    <n v="3500"/>
    <n v="1"/>
    <n v="3500"/>
  </r>
  <r>
    <n v="24"/>
    <x v="6"/>
    <n v="90011"/>
    <s v="薙原　恵子"/>
    <s v="S-107"/>
    <x v="5"/>
    <x v="3"/>
    <n v="4500"/>
    <n v="1"/>
    <n v="4500"/>
  </r>
  <r>
    <n v="25"/>
    <x v="7"/>
    <n v="90009"/>
    <s v="堀見　暢子"/>
    <s v="D-210"/>
    <x v="16"/>
    <x v="1"/>
    <n v="2800"/>
    <n v="2"/>
    <n v="5600"/>
  </r>
  <r>
    <n v="26"/>
    <x v="8"/>
    <n v="90015"/>
    <s v="三上　久美"/>
    <s v="D-007"/>
    <x v="17"/>
    <x v="1"/>
    <n v="2000"/>
    <n v="1"/>
    <n v="2000"/>
  </r>
  <r>
    <n v="27"/>
    <x v="8"/>
    <n v="90013"/>
    <s v="横山　みゆき"/>
    <s v="S-201"/>
    <x v="12"/>
    <x v="3"/>
    <n v="12800"/>
    <n v="1"/>
    <n v="12800"/>
  </r>
  <r>
    <n v="28"/>
    <x v="8"/>
    <n v="90013"/>
    <s v="横山　みゆき"/>
    <s v="S-201"/>
    <x v="12"/>
    <x v="3"/>
    <n v="12800"/>
    <n v="1"/>
    <n v="12800"/>
  </r>
  <r>
    <n v="29"/>
    <x v="8"/>
    <n v="90012"/>
    <s v="岡本　祥子"/>
    <s v="S-205"/>
    <x v="13"/>
    <x v="3"/>
    <n v="8500"/>
    <n v="1"/>
    <n v="8500"/>
  </r>
  <r>
    <n v="30"/>
    <x v="9"/>
    <n v="90011"/>
    <s v="薙原　恵子"/>
    <s v="D-210"/>
    <x v="16"/>
    <x v="1"/>
    <n v="2800"/>
    <n v="2"/>
    <n v="5600"/>
  </r>
  <r>
    <n v="31"/>
    <x v="9"/>
    <n v="90019"/>
    <s v="沼田　由美子"/>
    <s v="F-005"/>
    <x v="10"/>
    <x v="2"/>
    <n v="2800"/>
    <n v="1"/>
    <n v="2800"/>
  </r>
  <r>
    <n v="32"/>
    <x v="9"/>
    <n v="90006"/>
    <s v="安川　博美"/>
    <s v="S-201"/>
    <x v="12"/>
    <x v="3"/>
    <n v="12800"/>
    <n v="1"/>
    <n v="12800"/>
  </r>
  <r>
    <n v="33"/>
    <x v="10"/>
    <n v="90007"/>
    <s v="遠藤　美登里"/>
    <s v="B-402"/>
    <x v="14"/>
    <x v="0"/>
    <n v="2800"/>
    <n v="2"/>
    <n v="5600"/>
  </r>
  <r>
    <n v="34"/>
    <x v="10"/>
    <n v="90008"/>
    <s v="笹本　祥子"/>
    <s v="F-007"/>
    <x v="4"/>
    <x v="2"/>
    <n v="2800"/>
    <n v="1"/>
    <n v="2800"/>
  </r>
  <r>
    <n v="35"/>
    <x v="10"/>
    <n v="90013"/>
    <s v="横山　みゆき"/>
    <s v="F-111"/>
    <x v="18"/>
    <x v="2"/>
    <n v="5000"/>
    <n v="1"/>
    <n v="5000"/>
  </r>
  <r>
    <n v="36"/>
    <x v="10"/>
    <n v="90005"/>
    <s v="坂本　みさき"/>
    <s v="S-107"/>
    <x v="5"/>
    <x v="3"/>
    <n v="4500"/>
    <n v="1"/>
    <n v="4500"/>
  </r>
  <r>
    <n v="37"/>
    <x v="11"/>
    <n v="90012"/>
    <s v="岡本　祥子"/>
    <s v="B-503"/>
    <x v="7"/>
    <x v="0"/>
    <n v="7800"/>
    <n v="1"/>
    <n v="7800"/>
  </r>
  <r>
    <n v="38"/>
    <x v="11"/>
    <n v="90001"/>
    <s v="吉村　孝子"/>
    <s v="F-111"/>
    <x v="18"/>
    <x v="2"/>
    <n v="5000"/>
    <n v="1"/>
    <n v="5000"/>
  </r>
  <r>
    <n v="39"/>
    <x v="11"/>
    <n v="90001"/>
    <s v="吉村　孝子"/>
    <s v="S-205"/>
    <x v="13"/>
    <x v="3"/>
    <n v="8500"/>
    <n v="1"/>
    <n v="8500"/>
  </r>
  <r>
    <n v="40"/>
    <x v="12"/>
    <n v="90003"/>
    <s v="近藤　みさき"/>
    <s v="D-210"/>
    <x v="16"/>
    <x v="1"/>
    <n v="2800"/>
    <n v="1"/>
    <n v="2800"/>
  </r>
  <r>
    <n v="41"/>
    <x v="12"/>
    <n v="90009"/>
    <s v="堀見　暢子"/>
    <s v="F-005"/>
    <x v="10"/>
    <x v="2"/>
    <n v="2800"/>
    <n v="1"/>
    <n v="2800"/>
  </r>
  <r>
    <n v="42"/>
    <x v="12"/>
    <n v="90020"/>
    <s v="石川　里枝"/>
    <s v="S-201"/>
    <x v="12"/>
    <x v="3"/>
    <n v="12800"/>
    <n v="2"/>
    <n v="25600"/>
  </r>
  <r>
    <n v="43"/>
    <x v="13"/>
    <n v="90011"/>
    <s v="薙原　恵子"/>
    <s v="F-110"/>
    <x v="15"/>
    <x v="2"/>
    <n v="2700"/>
    <n v="1"/>
    <n v="2700"/>
  </r>
  <r>
    <n v="44"/>
    <x v="13"/>
    <n v="90003"/>
    <s v="近藤　みさき"/>
    <s v="F-111"/>
    <x v="18"/>
    <x v="2"/>
    <n v="5000"/>
    <n v="1"/>
    <n v="5000"/>
  </r>
  <r>
    <n v="45"/>
    <x v="13"/>
    <n v="90003"/>
    <s v="近藤　みさき"/>
    <s v="S-201"/>
    <x v="12"/>
    <x v="3"/>
    <n v="12800"/>
    <n v="2"/>
    <n v="25600"/>
  </r>
  <r>
    <n v="46"/>
    <x v="14"/>
    <n v="90021"/>
    <s v="伊藤　由里"/>
    <s v="D-007"/>
    <x v="17"/>
    <x v="1"/>
    <n v="2000"/>
    <n v="1"/>
    <n v="2000"/>
  </r>
  <r>
    <n v="47"/>
    <x v="14"/>
    <n v="90009"/>
    <s v="堀見　暢子"/>
    <s v="S-106"/>
    <x v="11"/>
    <x v="3"/>
    <n v="3500"/>
    <n v="2"/>
    <n v="7000"/>
  </r>
  <r>
    <n v="48"/>
    <x v="15"/>
    <n v="90012"/>
    <s v="岡本　祥子"/>
    <s v="B-202"/>
    <x v="6"/>
    <x v="0"/>
    <n v="3500"/>
    <n v="2"/>
    <n v="7000"/>
  </r>
  <r>
    <n v="49"/>
    <x v="15"/>
    <n v="90011"/>
    <s v="薙原　恵子"/>
    <s v="S-101"/>
    <x v="8"/>
    <x v="3"/>
    <n v="5600"/>
    <n v="1"/>
    <n v="5600"/>
  </r>
  <r>
    <n v="50"/>
    <x v="15"/>
    <n v="90011"/>
    <s v="薙原　恵子"/>
    <s v="S-307"/>
    <x v="19"/>
    <x v="3"/>
    <n v="9800"/>
    <n v="1"/>
    <n v="9800"/>
  </r>
  <r>
    <n v="51"/>
    <x v="16"/>
    <n v="90002"/>
    <s v="金岡　まなみ"/>
    <s v="F-110"/>
    <x v="15"/>
    <x v="2"/>
    <n v="2700"/>
    <n v="1"/>
    <n v="2700"/>
  </r>
  <r>
    <n v="52"/>
    <x v="17"/>
    <n v="90012"/>
    <s v="岡本　祥子"/>
    <s v="F-200"/>
    <x v="2"/>
    <x v="2"/>
    <n v="10000"/>
    <n v="1"/>
    <n v="10000"/>
  </r>
  <r>
    <n v="53"/>
    <x v="18"/>
    <n v="90019"/>
    <s v="沼田　由美子"/>
    <s v="S-307"/>
    <x v="19"/>
    <x v="3"/>
    <n v="9800"/>
    <n v="1"/>
    <n v="9800"/>
  </r>
  <r>
    <n v="54"/>
    <x v="19"/>
    <n v="90003"/>
    <s v="近藤　みさき"/>
    <s v="B-202"/>
    <x v="6"/>
    <x v="0"/>
    <n v="3500"/>
    <n v="1"/>
    <n v="3500"/>
  </r>
  <r>
    <n v="55"/>
    <x v="19"/>
    <n v="90006"/>
    <s v="安川　博美"/>
    <s v="D-210"/>
    <x v="16"/>
    <x v="1"/>
    <n v="2800"/>
    <n v="2"/>
    <n v="5600"/>
  </r>
  <r>
    <n v="56"/>
    <x v="20"/>
    <n v="90015"/>
    <s v="三上　久美"/>
    <s v="S-101"/>
    <x v="8"/>
    <x v="3"/>
    <n v="5600"/>
    <n v="1"/>
    <n v="5600"/>
  </r>
  <r>
    <n v="57"/>
    <x v="21"/>
    <n v="90020"/>
    <s v="石川　里枝"/>
    <s v="F-005"/>
    <x v="10"/>
    <x v="2"/>
    <n v="2800"/>
    <n v="1"/>
    <n v="2800"/>
  </r>
  <r>
    <n v="58"/>
    <x v="22"/>
    <n v="90020"/>
    <s v="石川　里枝"/>
    <s v="F-111"/>
    <x v="18"/>
    <x v="2"/>
    <n v="5000"/>
    <n v="1"/>
    <n v="5000"/>
  </r>
  <r>
    <n v="59"/>
    <x v="22"/>
    <n v="90012"/>
    <s v="岡本　祥子"/>
    <s v="S-106"/>
    <x v="11"/>
    <x v="3"/>
    <n v="3500"/>
    <n v="5"/>
    <n v="17500"/>
  </r>
  <r>
    <n v="60"/>
    <x v="23"/>
    <n v="90015"/>
    <s v="三上　久美"/>
    <s v="D-007"/>
    <x v="17"/>
    <x v="1"/>
    <n v="2000"/>
    <n v="2"/>
    <n v="4000"/>
  </r>
  <r>
    <n v="61"/>
    <x v="23"/>
    <n v="90016"/>
    <s v="諸岡　保美"/>
    <s v="F-110"/>
    <x v="15"/>
    <x v="2"/>
    <n v="2700"/>
    <n v="1"/>
    <n v="2700"/>
  </r>
  <r>
    <n v="62"/>
    <x v="23"/>
    <n v="90001"/>
    <s v="吉村　孝子"/>
    <s v="F-111"/>
    <x v="18"/>
    <x v="2"/>
    <n v="5000"/>
    <n v="1"/>
    <n v="5000"/>
  </r>
  <r>
    <n v="63"/>
    <x v="24"/>
    <n v="90008"/>
    <s v="笹本　祥子"/>
    <s v="B-503"/>
    <x v="7"/>
    <x v="0"/>
    <n v="7800"/>
    <n v="1"/>
    <n v="7800"/>
  </r>
  <r>
    <n v="64"/>
    <x v="24"/>
    <n v="90008"/>
    <s v="笹本　祥子"/>
    <s v="D-007"/>
    <x v="17"/>
    <x v="1"/>
    <n v="2000"/>
    <n v="1"/>
    <n v="2000"/>
  </r>
  <r>
    <n v="65"/>
    <x v="25"/>
    <n v="90009"/>
    <s v="堀見　暢子"/>
    <s v="B-402"/>
    <x v="14"/>
    <x v="0"/>
    <n v="2800"/>
    <n v="1"/>
    <n v="2800"/>
  </r>
  <r>
    <n v="66"/>
    <x v="25"/>
    <n v="90019"/>
    <s v="沼田　由美子"/>
    <s v="S-106"/>
    <x v="11"/>
    <x v="3"/>
    <n v="3500"/>
    <n v="5"/>
    <n v="17500"/>
  </r>
  <r>
    <n v="67"/>
    <x v="25"/>
    <n v="90001"/>
    <s v="吉村　孝子"/>
    <s v="S-205"/>
    <x v="13"/>
    <x v="3"/>
    <n v="8500"/>
    <n v="2"/>
    <n v="17000"/>
  </r>
  <r>
    <n v="68"/>
    <x v="26"/>
    <n v="90017"/>
    <s v="榎並　恵美"/>
    <s v="D-101"/>
    <x v="9"/>
    <x v="1"/>
    <n v="3200"/>
    <n v="3"/>
    <n v="9600"/>
  </r>
  <r>
    <n v="69"/>
    <x v="26"/>
    <n v="90005"/>
    <s v="坂本　みさき"/>
    <s v="S-205"/>
    <x v="13"/>
    <x v="3"/>
    <n v="8500"/>
    <n v="2"/>
    <n v="17000"/>
  </r>
  <r>
    <n v="70"/>
    <x v="27"/>
    <n v="90001"/>
    <s v="吉村　孝子"/>
    <s v="F-005"/>
    <x v="10"/>
    <x v="2"/>
    <n v="2800"/>
    <n v="3"/>
    <n v="8400"/>
  </r>
  <r>
    <n v="71"/>
    <x v="27"/>
    <n v="90020"/>
    <s v="石川　里枝"/>
    <s v="F-110"/>
    <x v="15"/>
    <x v="2"/>
    <n v="2700"/>
    <n v="1"/>
    <n v="2700"/>
  </r>
  <r>
    <n v="72"/>
    <x v="27"/>
    <n v="90011"/>
    <s v="薙原　恵子"/>
    <s v="S-205"/>
    <x v="13"/>
    <x v="3"/>
    <n v="8500"/>
    <n v="2"/>
    <n v="17000"/>
  </r>
  <r>
    <n v="73"/>
    <x v="28"/>
    <n v="90012"/>
    <s v="岡本　祥子"/>
    <s v="B-607"/>
    <x v="0"/>
    <x v="0"/>
    <n v="5500"/>
    <n v="2"/>
    <n v="11000"/>
  </r>
  <r>
    <n v="74"/>
    <x v="29"/>
    <n v="90011"/>
    <s v="薙原　恵子"/>
    <s v="F-200"/>
    <x v="2"/>
    <x v="2"/>
    <n v="10000"/>
    <n v="1"/>
    <n v="10000"/>
  </r>
  <r>
    <n v="75"/>
    <x v="30"/>
    <n v="90004"/>
    <s v="村山　瞳"/>
    <s v="D-100"/>
    <x v="1"/>
    <x v="1"/>
    <n v="1700"/>
    <n v="1"/>
    <n v="1700"/>
  </r>
  <r>
    <n v="76"/>
    <x v="31"/>
    <n v="90013"/>
    <s v="横山　みゆき"/>
    <s v="B-201"/>
    <x v="3"/>
    <x v="0"/>
    <n v="5000"/>
    <n v="2"/>
    <n v="10000"/>
  </r>
  <r>
    <n v="77"/>
    <x v="32"/>
    <n v="90014"/>
    <s v="白川　響子"/>
    <s v="F-007"/>
    <x v="4"/>
    <x v="2"/>
    <n v="2800"/>
    <n v="2"/>
    <n v="5600"/>
  </r>
  <r>
    <n v="78"/>
    <x v="33"/>
    <n v="90014"/>
    <s v="白川　響子"/>
    <s v="S-107"/>
    <x v="5"/>
    <x v="3"/>
    <n v="4500"/>
    <n v="1"/>
    <n v="4500"/>
  </r>
  <r>
    <n v="79"/>
    <x v="34"/>
    <n v="90016"/>
    <s v="諸岡　保美"/>
    <s v="D-101"/>
    <x v="9"/>
    <x v="1"/>
    <n v="3200"/>
    <n v="3"/>
    <n v="9600"/>
  </r>
  <r>
    <n v="80"/>
    <x v="35"/>
    <n v="90019"/>
    <s v="沼田　由美子"/>
    <s v="D-210"/>
    <x v="16"/>
    <x v="1"/>
    <n v="2800"/>
    <n v="2"/>
    <n v="5600"/>
  </r>
  <r>
    <n v="81"/>
    <x v="36"/>
    <n v="90007"/>
    <s v="遠藤　美登里"/>
    <s v="F-005"/>
    <x v="10"/>
    <x v="2"/>
    <n v="2800"/>
    <n v="1"/>
    <n v="2800"/>
  </r>
  <r>
    <n v="82"/>
    <x v="37"/>
    <n v="90001"/>
    <s v="吉村　孝子"/>
    <s v="B-402"/>
    <x v="14"/>
    <x v="0"/>
    <n v="2800"/>
    <n v="2"/>
    <n v="5600"/>
  </r>
  <r>
    <n v="83"/>
    <x v="37"/>
    <n v="90019"/>
    <s v="沼田　由美子"/>
    <s v="F-111"/>
    <x v="18"/>
    <x v="2"/>
    <n v="5000"/>
    <n v="1"/>
    <n v="5000"/>
  </r>
  <r>
    <n v="84"/>
    <x v="37"/>
    <n v="90012"/>
    <s v="岡本　祥子"/>
    <s v="S-201"/>
    <x v="12"/>
    <x v="3"/>
    <n v="12800"/>
    <n v="1"/>
    <n v="12800"/>
  </r>
  <r>
    <n v="85"/>
    <x v="38"/>
    <n v="90008"/>
    <s v="笹本　祥子"/>
    <s v="B-503"/>
    <x v="7"/>
    <x v="0"/>
    <n v="7800"/>
    <n v="1"/>
    <n v="7800"/>
  </r>
  <r>
    <n v="86"/>
    <x v="38"/>
    <n v="90016"/>
    <s v="諸岡　保美"/>
    <s v="F-007"/>
    <x v="4"/>
    <x v="2"/>
    <n v="2800"/>
    <n v="1"/>
    <n v="2800"/>
  </r>
  <r>
    <n v="87"/>
    <x v="38"/>
    <n v="90004"/>
    <s v="村山　瞳"/>
    <s v="S-107"/>
    <x v="5"/>
    <x v="3"/>
    <n v="4500"/>
    <n v="1"/>
    <n v="4500"/>
  </r>
  <r>
    <n v="88"/>
    <x v="39"/>
    <n v="90017"/>
    <s v="榎並　恵美"/>
    <s v="B-201"/>
    <x v="3"/>
    <x v="0"/>
    <n v="5000"/>
    <n v="5"/>
    <n v="25000"/>
  </r>
  <r>
    <n v="89"/>
    <x v="39"/>
    <n v="90020"/>
    <s v="石川　里枝"/>
    <s v="F-110"/>
    <x v="15"/>
    <x v="2"/>
    <n v="2700"/>
    <n v="2"/>
    <n v="5400"/>
  </r>
  <r>
    <n v="90"/>
    <x v="39"/>
    <n v="90016"/>
    <s v="諸岡　保美"/>
    <s v="S-106"/>
    <x v="11"/>
    <x v="3"/>
    <n v="3500"/>
    <n v="1"/>
    <n v="3500"/>
  </r>
  <r>
    <n v="91"/>
    <x v="40"/>
    <n v="90006"/>
    <s v="安川　博美"/>
    <s v="B-402"/>
    <x v="14"/>
    <x v="0"/>
    <n v="2800"/>
    <n v="1"/>
    <n v="2800"/>
  </r>
  <r>
    <n v="92"/>
    <x v="41"/>
    <n v="90015"/>
    <s v="三上　久美"/>
    <s v="B-201"/>
    <x v="3"/>
    <x v="0"/>
    <n v="5000"/>
    <n v="1"/>
    <n v="5000"/>
  </r>
  <r>
    <n v="93"/>
    <x v="41"/>
    <n v="90013"/>
    <s v="横山　みゆき"/>
    <s v="F-007"/>
    <x v="4"/>
    <x v="2"/>
    <n v="2800"/>
    <n v="2"/>
    <n v="5600"/>
  </r>
  <r>
    <n v="94"/>
    <x v="41"/>
    <n v="90015"/>
    <s v="三上　久美"/>
    <s v="S-107"/>
    <x v="5"/>
    <x v="3"/>
    <n v="4500"/>
    <n v="1"/>
    <n v="4500"/>
  </r>
  <r>
    <n v="95"/>
    <x v="42"/>
    <n v="90003"/>
    <s v="近藤　みさき"/>
    <s v="B-607"/>
    <x v="0"/>
    <x v="0"/>
    <n v="5500"/>
    <n v="3"/>
    <n v="16500"/>
  </r>
  <r>
    <n v="96"/>
    <x v="42"/>
    <n v="90021"/>
    <s v="伊藤　由里"/>
    <s v="D-100"/>
    <x v="1"/>
    <x v="1"/>
    <n v="1700"/>
    <n v="1"/>
    <n v="1700"/>
  </r>
  <r>
    <n v="97"/>
    <x v="43"/>
    <n v="90015"/>
    <s v="三上　久美"/>
    <s v="B-503"/>
    <x v="7"/>
    <x v="0"/>
    <n v="7800"/>
    <n v="1"/>
    <n v="7800"/>
  </r>
  <r>
    <n v="98"/>
    <x v="44"/>
    <n v="90015"/>
    <s v="三上　久美"/>
    <s v="B-202"/>
    <x v="6"/>
    <x v="0"/>
    <n v="3500"/>
    <n v="2"/>
    <n v="7000"/>
  </r>
  <r>
    <n v="99"/>
    <x v="44"/>
    <n v="90021"/>
    <s v="伊藤　由里"/>
    <s v="S-101"/>
    <x v="8"/>
    <x v="3"/>
    <n v="5600"/>
    <n v="2"/>
    <n v="11200"/>
  </r>
  <r>
    <n v="100"/>
    <x v="44"/>
    <n v="90002"/>
    <s v="金岡　まなみ"/>
    <s v="S-205"/>
    <x v="13"/>
    <x v="3"/>
    <n v="8500"/>
    <n v="1"/>
    <n v="8500"/>
  </r>
  <r>
    <n v="101"/>
    <x v="45"/>
    <n v="90015"/>
    <s v="三上　久美"/>
    <s v="F-005"/>
    <x v="10"/>
    <x v="2"/>
    <n v="2800"/>
    <n v="1"/>
    <n v="2800"/>
  </r>
  <r>
    <n v="102"/>
    <x v="46"/>
    <n v="90016"/>
    <s v="諸岡　保美"/>
    <s v="D-210"/>
    <x v="16"/>
    <x v="1"/>
    <n v="2800"/>
    <n v="2"/>
    <n v="5600"/>
  </r>
  <r>
    <n v="103"/>
    <x v="46"/>
    <n v="90016"/>
    <s v="諸岡　保美"/>
    <s v="S-106"/>
    <x v="11"/>
    <x v="3"/>
    <n v="3500"/>
    <n v="1"/>
    <n v="3500"/>
  </r>
  <r>
    <n v="104"/>
    <x v="46"/>
    <n v="90013"/>
    <s v="横山　みゆき"/>
    <s v="S-201"/>
    <x v="12"/>
    <x v="3"/>
    <n v="12800"/>
    <n v="1"/>
    <n v="12800"/>
  </r>
  <r>
    <n v="105"/>
    <x v="46"/>
    <n v="90002"/>
    <s v="金岡　まなみ"/>
    <s v="S-201"/>
    <x v="12"/>
    <x v="3"/>
    <n v="12800"/>
    <n v="1"/>
    <n v="12800"/>
  </r>
  <r>
    <n v="106"/>
    <x v="47"/>
    <n v="90011"/>
    <s v="薙原　恵子"/>
    <s v="D-007"/>
    <x v="17"/>
    <x v="1"/>
    <n v="2000"/>
    <n v="1"/>
    <n v="2000"/>
  </r>
  <r>
    <n v="107"/>
    <x v="48"/>
    <n v="90016"/>
    <s v="諸岡　保美"/>
    <s v="S-205"/>
    <x v="13"/>
    <x v="3"/>
    <n v="8500"/>
    <n v="1"/>
    <n v="8500"/>
  </r>
  <r>
    <n v="108"/>
    <x v="49"/>
    <n v="90001"/>
    <s v="吉村　孝子"/>
    <s v="F-111"/>
    <x v="18"/>
    <x v="2"/>
    <n v="5000"/>
    <n v="1"/>
    <n v="5000"/>
  </r>
  <r>
    <n v="109"/>
    <x v="50"/>
    <n v="90011"/>
    <s v="薙原　恵子"/>
    <s v="D-210"/>
    <x v="16"/>
    <x v="1"/>
    <n v="2800"/>
    <n v="1"/>
    <n v="2800"/>
  </r>
  <r>
    <n v="110"/>
    <x v="50"/>
    <n v="90001"/>
    <s v="吉村　孝子"/>
    <s v="F-005"/>
    <x v="10"/>
    <x v="2"/>
    <n v="2800"/>
    <n v="1"/>
    <n v="2800"/>
  </r>
  <r>
    <n v="111"/>
    <x v="50"/>
    <n v="90017"/>
    <s v="榎並　恵美"/>
    <s v="F-110"/>
    <x v="15"/>
    <x v="2"/>
    <n v="2700"/>
    <n v="1"/>
    <n v="2700"/>
  </r>
  <r>
    <n v="112"/>
    <x v="50"/>
    <n v="90012"/>
    <s v="岡本　祥子"/>
    <s v="S-201"/>
    <x v="12"/>
    <x v="3"/>
    <n v="12800"/>
    <n v="2"/>
    <n v="25600"/>
  </r>
  <r>
    <n v="113"/>
    <x v="50"/>
    <n v="90001"/>
    <s v="吉村　孝子"/>
    <s v="S-201"/>
    <x v="12"/>
    <x v="3"/>
    <n v="12800"/>
    <n v="2"/>
    <n v="25600"/>
  </r>
  <r>
    <n v="114"/>
    <x v="50"/>
    <n v="90005"/>
    <s v="坂本　みさき"/>
    <s v="S-205"/>
    <x v="13"/>
    <x v="3"/>
    <n v="8500"/>
    <n v="1"/>
    <n v="8500"/>
  </r>
  <r>
    <n v="115"/>
    <x v="51"/>
    <n v="90011"/>
    <s v="薙原　恵子"/>
    <s v="F-111"/>
    <x v="18"/>
    <x v="2"/>
    <n v="5000"/>
    <n v="1"/>
    <n v="5000"/>
  </r>
  <r>
    <n v="116"/>
    <x v="52"/>
    <n v="90002"/>
    <s v="金岡　まなみ"/>
    <s v="D-007"/>
    <x v="17"/>
    <x v="1"/>
    <n v="2000"/>
    <n v="1"/>
    <n v="2000"/>
  </r>
  <r>
    <n v="117"/>
    <x v="52"/>
    <n v="90003"/>
    <s v="近藤　みさき"/>
    <s v="S-106"/>
    <x v="11"/>
    <x v="3"/>
    <n v="3500"/>
    <n v="2"/>
    <n v="7000"/>
  </r>
  <r>
    <n v="118"/>
    <x v="52"/>
    <n v="90008"/>
    <s v="笹本　祥子"/>
    <s v="S-307"/>
    <x v="19"/>
    <x v="3"/>
    <n v="9800"/>
    <n v="1"/>
    <n v="9800"/>
  </r>
  <r>
    <n v="119"/>
    <x v="53"/>
    <n v="90011"/>
    <s v="薙原　恵子"/>
    <s v="B-202"/>
    <x v="6"/>
    <x v="0"/>
    <n v="3500"/>
    <n v="2"/>
    <n v="7000"/>
  </r>
  <r>
    <n v="120"/>
    <x v="54"/>
    <n v="90005"/>
    <s v="坂本　みさき"/>
    <s v="B-202"/>
    <x v="6"/>
    <x v="0"/>
    <n v="3500"/>
    <n v="1"/>
    <n v="3500"/>
  </r>
  <r>
    <n v="121"/>
    <x v="54"/>
    <n v="90004"/>
    <s v="村山　瞳"/>
    <s v="D-210"/>
    <x v="16"/>
    <x v="1"/>
    <n v="2800"/>
    <n v="2"/>
    <n v="5600"/>
  </r>
  <r>
    <n v="122"/>
    <x v="54"/>
    <n v="90021"/>
    <s v="伊藤　由里"/>
    <s v="F-110"/>
    <x v="15"/>
    <x v="2"/>
    <n v="2700"/>
    <n v="1"/>
    <n v="2700"/>
  </r>
  <r>
    <n v="123"/>
    <x v="54"/>
    <n v="90004"/>
    <s v="村山　瞳"/>
    <s v="F-200"/>
    <x v="2"/>
    <x v="2"/>
    <n v="10000"/>
    <n v="1"/>
    <n v="10000"/>
  </r>
  <r>
    <n v="124"/>
    <x v="54"/>
    <n v="90004"/>
    <s v="村山　瞳"/>
    <s v="S-101"/>
    <x v="8"/>
    <x v="3"/>
    <n v="5600"/>
    <n v="1"/>
    <n v="5600"/>
  </r>
  <r>
    <n v="125"/>
    <x v="54"/>
    <n v="90013"/>
    <s v="横山　みゆき"/>
    <s v="S-307"/>
    <x v="19"/>
    <x v="3"/>
    <n v="9800"/>
    <n v="1"/>
    <n v="9800"/>
  </r>
  <r>
    <n v="126"/>
    <x v="55"/>
    <n v="90008"/>
    <s v="笹本　祥子"/>
    <s v="S-101"/>
    <x v="8"/>
    <x v="3"/>
    <n v="5600"/>
    <n v="1"/>
    <n v="5600"/>
  </r>
  <r>
    <n v="127"/>
    <x v="56"/>
    <n v="90007"/>
    <s v="遠藤　美登里"/>
    <s v="F-005"/>
    <x v="10"/>
    <x v="2"/>
    <n v="2800"/>
    <n v="1"/>
    <n v="2800"/>
  </r>
  <r>
    <n v="128"/>
    <x v="56"/>
    <n v="90014"/>
    <s v="白川　響子"/>
    <s v="F-111"/>
    <x v="18"/>
    <x v="2"/>
    <n v="5000"/>
    <n v="1"/>
    <n v="5000"/>
  </r>
  <r>
    <n v="129"/>
    <x v="56"/>
    <n v="90007"/>
    <s v="遠藤　美登里"/>
    <s v="S-106"/>
    <x v="11"/>
    <x v="3"/>
    <n v="3500"/>
    <n v="5"/>
    <n v="17500"/>
  </r>
  <r>
    <n v="130"/>
    <x v="57"/>
    <n v="90011"/>
    <s v="薙原　恵子"/>
    <s v="D-007"/>
    <x v="17"/>
    <x v="1"/>
    <n v="2000"/>
    <n v="2"/>
    <n v="4000"/>
  </r>
  <r>
    <n v="131"/>
    <x v="57"/>
    <n v="90016"/>
    <s v="諸岡　保美"/>
    <s v="D-007"/>
    <x v="17"/>
    <x v="1"/>
    <n v="2000"/>
    <n v="1"/>
    <n v="2000"/>
  </r>
  <r>
    <n v="132"/>
    <x v="57"/>
    <n v="90015"/>
    <s v="三上　久美"/>
    <s v="F-110"/>
    <x v="15"/>
    <x v="2"/>
    <n v="2700"/>
    <n v="1"/>
    <n v="2700"/>
  </r>
  <r>
    <n v="133"/>
    <x v="57"/>
    <n v="90014"/>
    <s v="白川　響子"/>
    <s v="F-111"/>
    <x v="18"/>
    <x v="2"/>
    <n v="5000"/>
    <n v="1"/>
    <n v="5000"/>
  </r>
  <r>
    <n v="134"/>
    <x v="58"/>
    <n v="90005"/>
    <s v="坂本　みさき"/>
    <s v="B-503"/>
    <x v="7"/>
    <x v="0"/>
    <n v="7800"/>
    <n v="1"/>
    <n v="7800"/>
  </r>
  <r>
    <n v="135"/>
    <x v="58"/>
    <n v="90015"/>
    <s v="三上　久美"/>
    <s v="S-106"/>
    <x v="11"/>
    <x v="3"/>
    <n v="3500"/>
    <n v="5"/>
    <n v="17500"/>
  </r>
  <r>
    <n v="136"/>
    <x v="59"/>
    <n v="90011"/>
    <s v="薙原　恵子"/>
    <s v="S-205"/>
    <x v="13"/>
    <x v="3"/>
    <n v="8500"/>
    <n v="2"/>
    <n v="17000"/>
  </r>
  <r>
    <n v="137"/>
    <x v="60"/>
    <n v="90015"/>
    <s v="三上　久美"/>
    <s v="B-402"/>
    <x v="14"/>
    <x v="0"/>
    <n v="2800"/>
    <n v="1"/>
    <n v="2800"/>
  </r>
  <r>
    <n v="138"/>
    <x v="60"/>
    <n v="90020"/>
    <s v="石川　里枝"/>
    <s v="D-101"/>
    <x v="9"/>
    <x v="1"/>
    <n v="3200"/>
    <n v="3"/>
    <n v="9600"/>
  </r>
  <r>
    <n v="139"/>
    <x v="60"/>
    <n v="90001"/>
    <s v="吉村　孝子"/>
    <s v="F-110"/>
    <x v="15"/>
    <x v="2"/>
    <n v="2700"/>
    <n v="1"/>
    <n v="2700"/>
  </r>
  <r>
    <n v="140"/>
    <x v="60"/>
    <n v="90017"/>
    <s v="榎並　恵美"/>
    <s v="S-205"/>
    <x v="13"/>
    <x v="3"/>
    <n v="8500"/>
    <n v="2"/>
    <n v="17000"/>
  </r>
  <r>
    <n v="141"/>
    <x v="61"/>
    <n v="90002"/>
    <s v="金岡　まなみ"/>
    <s v="B-607"/>
    <x v="0"/>
    <x v="0"/>
    <n v="5500"/>
    <n v="2"/>
    <n v="11000"/>
  </r>
  <r>
    <n v="142"/>
    <x v="61"/>
    <n v="90019"/>
    <s v="沼田　由美子"/>
    <s v="F-005"/>
    <x v="10"/>
    <x v="2"/>
    <n v="2800"/>
    <n v="3"/>
    <n v="8400"/>
  </r>
  <r>
    <n v="143"/>
    <x v="61"/>
    <n v="90003"/>
    <s v="近藤　みさき"/>
    <s v="S-205"/>
    <x v="13"/>
    <x v="3"/>
    <n v="8500"/>
    <n v="2"/>
    <n v="17000"/>
  </r>
  <r>
    <n v="144"/>
    <x v="62"/>
    <n v="90019"/>
    <s v="沼田　由美子"/>
    <s v="D-100"/>
    <x v="1"/>
    <x v="1"/>
    <n v="1700"/>
    <n v="1"/>
    <n v="1700"/>
  </r>
  <r>
    <n v="145"/>
    <x v="62"/>
    <n v="90009"/>
    <s v="堀見　暢子"/>
    <s v="F-200"/>
    <x v="2"/>
    <x v="2"/>
    <n v="10000"/>
    <n v="1"/>
    <n v="10000"/>
  </r>
  <r>
    <n v="146"/>
    <x v="63"/>
    <n v="90015"/>
    <s v="三上　久美"/>
    <s v="B-201"/>
    <x v="3"/>
    <x v="0"/>
    <n v="5000"/>
    <n v="2"/>
    <n v="10000"/>
  </r>
  <r>
    <n v="147"/>
    <x v="63"/>
    <n v="90021"/>
    <s v="伊藤　由里"/>
    <s v="B-607"/>
    <x v="0"/>
    <x v="0"/>
    <n v="5500"/>
    <n v="3"/>
    <n v="16500"/>
  </r>
  <r>
    <n v="148"/>
    <x v="63"/>
    <n v="90002"/>
    <s v="金岡　まなみ"/>
    <s v="F-007"/>
    <x v="4"/>
    <x v="2"/>
    <n v="2800"/>
    <n v="2"/>
    <n v="5600"/>
  </r>
  <r>
    <n v="149"/>
    <x v="63"/>
    <n v="90011"/>
    <s v="薙原　恵子"/>
    <s v="S-107"/>
    <x v="5"/>
    <x v="3"/>
    <n v="4500"/>
    <n v="1"/>
    <n v="4500"/>
  </r>
  <r>
    <n v="150"/>
    <x v="64"/>
    <n v="90018"/>
    <s v="立川　晴香"/>
    <s v="B-202"/>
    <x v="6"/>
    <x v="0"/>
    <n v="3500"/>
    <n v="2"/>
    <n v="7000"/>
  </r>
  <r>
    <n v="151"/>
    <x v="64"/>
    <n v="90004"/>
    <s v="村山　瞳"/>
    <s v="B-503"/>
    <x v="7"/>
    <x v="0"/>
    <n v="7800"/>
    <n v="1"/>
    <n v="7800"/>
  </r>
  <r>
    <n v="152"/>
    <x v="64"/>
    <n v="90005"/>
    <s v="坂本　みさき"/>
    <s v="D-100"/>
    <x v="1"/>
    <x v="1"/>
    <n v="1700"/>
    <n v="1"/>
    <n v="1700"/>
  </r>
  <r>
    <n v="153"/>
    <x v="64"/>
    <n v="90003"/>
    <s v="近藤　みさき"/>
    <s v="S-101"/>
    <x v="8"/>
    <x v="3"/>
    <n v="5600"/>
    <n v="2"/>
    <n v="11200"/>
  </r>
  <r>
    <n v="154"/>
    <x v="65"/>
    <n v="90011"/>
    <s v="薙原　恵子"/>
    <s v="B-201"/>
    <x v="3"/>
    <x v="0"/>
    <n v="5000"/>
    <n v="5"/>
    <n v="25000"/>
  </r>
  <r>
    <n v="155"/>
    <x v="65"/>
    <n v="90018"/>
    <s v="立川　晴香"/>
    <s v="D-101"/>
    <x v="9"/>
    <x v="1"/>
    <n v="3200"/>
    <n v="3"/>
    <n v="9600"/>
  </r>
  <r>
    <n v="156"/>
    <x v="65"/>
    <n v="90012"/>
    <s v="岡本　祥子"/>
    <s v="F-005"/>
    <x v="10"/>
    <x v="2"/>
    <n v="2800"/>
    <n v="1"/>
    <n v="2800"/>
  </r>
  <r>
    <n v="157"/>
    <x v="65"/>
    <n v="90015"/>
    <s v="三上　久美"/>
    <s v="S-106"/>
    <x v="11"/>
    <x v="3"/>
    <n v="3500"/>
    <n v="1"/>
    <n v="3500"/>
  </r>
  <r>
    <n v="158"/>
    <x v="65"/>
    <n v="90012"/>
    <s v="岡本　祥子"/>
    <s v="S-201"/>
    <x v="12"/>
    <x v="3"/>
    <n v="12800"/>
    <n v="1"/>
    <n v="12800"/>
  </r>
  <r>
    <n v="159"/>
    <x v="65"/>
    <n v="90005"/>
    <s v="坂本　みさき"/>
    <s v="S-205"/>
    <x v="13"/>
    <x v="3"/>
    <n v="8500"/>
    <n v="1"/>
    <n v="8500"/>
  </r>
  <r>
    <n v="160"/>
    <x v="66"/>
    <n v="90015"/>
    <s v="三上　久美"/>
    <s v="B-201"/>
    <x v="3"/>
    <x v="0"/>
    <n v="5000"/>
    <n v="1"/>
    <n v="5000"/>
  </r>
  <r>
    <n v="161"/>
    <x v="66"/>
    <n v="90017"/>
    <s v="榎並　恵美"/>
    <s v="B-402"/>
    <x v="14"/>
    <x v="0"/>
    <n v="2800"/>
    <n v="1"/>
    <n v="2800"/>
  </r>
  <r>
    <n v="162"/>
    <x v="66"/>
    <n v="90020"/>
    <s v="石川　里枝"/>
    <s v="F-007"/>
    <x v="4"/>
    <x v="2"/>
    <n v="2800"/>
    <n v="2"/>
    <n v="5600"/>
  </r>
  <r>
    <n v="163"/>
    <x v="66"/>
    <n v="90006"/>
    <s v="安川　博美"/>
    <s v="F-110"/>
    <x v="15"/>
    <x v="2"/>
    <n v="2700"/>
    <n v="2"/>
    <n v="5400"/>
  </r>
  <r>
    <n v="164"/>
    <x v="67"/>
    <n v="90006"/>
    <s v="安川　博美"/>
    <s v="S-106"/>
    <x v="11"/>
    <x v="3"/>
    <n v="3500"/>
    <n v="1"/>
    <n v="3500"/>
  </r>
  <r>
    <n v="165"/>
    <x v="67"/>
    <n v="90012"/>
    <s v="岡本　祥子"/>
    <s v="S-107"/>
    <x v="5"/>
    <x v="3"/>
    <n v="4500"/>
    <n v="1"/>
    <n v="4500"/>
  </r>
  <r>
    <n v="166"/>
    <x v="68"/>
    <n v="90011"/>
    <s v="薙原　恵子"/>
    <s v="D-210"/>
    <x v="16"/>
    <x v="1"/>
    <n v="2800"/>
    <n v="2"/>
    <n v="5600"/>
  </r>
  <r>
    <n v="167"/>
    <x v="69"/>
    <n v="90020"/>
    <s v="石川　里枝"/>
    <s v="D-007"/>
    <x v="17"/>
    <x v="1"/>
    <n v="2000"/>
    <n v="1"/>
    <n v="2000"/>
  </r>
  <r>
    <n v="168"/>
    <x v="69"/>
    <n v="90009"/>
    <s v="堀見　暢子"/>
    <s v="S-201"/>
    <x v="12"/>
    <x v="3"/>
    <n v="12800"/>
    <n v="1"/>
    <n v="12800"/>
  </r>
  <r>
    <n v="169"/>
    <x v="69"/>
    <n v="90018"/>
    <s v="立川　晴香"/>
    <s v="S-205"/>
    <x v="13"/>
    <x v="3"/>
    <n v="8500"/>
    <n v="1"/>
    <n v="8500"/>
  </r>
  <r>
    <n v="170"/>
    <x v="70"/>
    <n v="90014"/>
    <s v="白川　響子"/>
    <s v="D-210"/>
    <x v="16"/>
    <x v="1"/>
    <n v="2800"/>
    <n v="2"/>
    <n v="5600"/>
  </r>
  <r>
    <n v="171"/>
    <x v="70"/>
    <n v="90008"/>
    <s v="笹本　祥子"/>
    <s v="F-005"/>
    <x v="10"/>
    <x v="2"/>
    <n v="2800"/>
    <n v="1"/>
    <n v="2800"/>
  </r>
  <r>
    <n v="172"/>
    <x v="70"/>
    <n v="90007"/>
    <s v="遠藤　美登里"/>
    <s v="S-201"/>
    <x v="12"/>
    <x v="3"/>
    <n v="12800"/>
    <n v="1"/>
    <n v="12800"/>
  </r>
  <r>
    <n v="173"/>
    <x v="71"/>
    <n v="90015"/>
    <s v="三上　久美"/>
    <s v="B-402"/>
    <x v="14"/>
    <x v="0"/>
    <n v="2800"/>
    <n v="2"/>
    <n v="5600"/>
  </r>
  <r>
    <n v="174"/>
    <x v="71"/>
    <n v="90016"/>
    <s v="諸岡　保美"/>
    <s v="F-007"/>
    <x v="4"/>
    <x v="2"/>
    <n v="2800"/>
    <n v="1"/>
    <n v="2800"/>
  </r>
  <r>
    <n v="175"/>
    <x v="71"/>
    <n v="90007"/>
    <s v="遠藤　美登里"/>
    <s v="F-111"/>
    <x v="18"/>
    <x v="2"/>
    <n v="5000"/>
    <n v="1"/>
    <n v="5000"/>
  </r>
  <r>
    <n v="176"/>
    <x v="71"/>
    <n v="90004"/>
    <s v="村山　瞳"/>
    <s v="S-107"/>
    <x v="5"/>
    <x v="3"/>
    <n v="4500"/>
    <n v="1"/>
    <n v="4500"/>
  </r>
  <r>
    <n v="177"/>
    <x v="72"/>
    <n v="90009"/>
    <s v="堀見　暢子"/>
    <s v="B-503"/>
    <x v="7"/>
    <x v="0"/>
    <n v="7800"/>
    <n v="1"/>
    <n v="7800"/>
  </r>
  <r>
    <n v="178"/>
    <x v="72"/>
    <n v="90004"/>
    <s v="村山　瞳"/>
    <s v="F-111"/>
    <x v="18"/>
    <x v="2"/>
    <n v="5000"/>
    <n v="1"/>
    <n v="5000"/>
  </r>
  <r>
    <n v="179"/>
    <x v="72"/>
    <n v="90002"/>
    <s v="金岡　まなみ"/>
    <s v="S-205"/>
    <x v="13"/>
    <x v="3"/>
    <n v="8500"/>
    <n v="1"/>
    <n v="8500"/>
  </r>
  <r>
    <n v="180"/>
    <x v="73"/>
    <n v="90014"/>
    <s v="白川　響子"/>
    <s v="D-210"/>
    <x v="16"/>
    <x v="1"/>
    <n v="2800"/>
    <n v="1"/>
    <n v="2800"/>
  </r>
  <r>
    <n v="181"/>
    <x v="73"/>
    <n v="90020"/>
    <s v="石川　里枝"/>
    <s v="F-005"/>
    <x v="10"/>
    <x v="2"/>
    <n v="2800"/>
    <n v="1"/>
    <n v="2800"/>
  </r>
  <r>
    <n v="182"/>
    <x v="73"/>
    <n v="90002"/>
    <s v="金岡　まなみ"/>
    <s v="S-201"/>
    <x v="12"/>
    <x v="3"/>
    <n v="12800"/>
    <n v="2"/>
    <n v="25600"/>
  </r>
  <r>
    <n v="183"/>
    <x v="74"/>
    <n v="90018"/>
    <s v="立川　晴香"/>
    <s v="F-110"/>
    <x v="15"/>
    <x v="2"/>
    <n v="2700"/>
    <n v="1"/>
    <n v="2700"/>
  </r>
  <r>
    <n v="184"/>
    <x v="74"/>
    <n v="90015"/>
    <s v="三上　久美"/>
    <s v="F-111"/>
    <x v="18"/>
    <x v="2"/>
    <n v="5000"/>
    <n v="1"/>
    <n v="5000"/>
  </r>
  <r>
    <n v="185"/>
    <x v="74"/>
    <n v="90003"/>
    <s v="近藤　みさき"/>
    <s v="S-201"/>
    <x v="12"/>
    <x v="3"/>
    <n v="12800"/>
    <n v="2"/>
    <n v="25600"/>
  </r>
  <r>
    <n v="186"/>
    <x v="75"/>
    <n v="90006"/>
    <s v="安川　博美"/>
    <s v="D-007"/>
    <x v="17"/>
    <x v="1"/>
    <n v="2000"/>
    <n v="1"/>
    <n v="2000"/>
  </r>
  <r>
    <n v="187"/>
    <x v="75"/>
    <n v="90008"/>
    <s v="笹本　祥子"/>
    <s v="S-106"/>
    <x v="11"/>
    <x v="3"/>
    <n v="3500"/>
    <n v="2"/>
    <n v="7000"/>
  </r>
  <r>
    <n v="188"/>
    <x v="76"/>
    <n v="90002"/>
    <s v="金岡　まなみ"/>
    <s v="B-202"/>
    <x v="6"/>
    <x v="0"/>
    <n v="3500"/>
    <n v="2"/>
    <n v="7000"/>
  </r>
  <r>
    <n v="189"/>
    <x v="76"/>
    <n v="90002"/>
    <s v="金岡　まなみ"/>
    <s v="S-101"/>
    <x v="8"/>
    <x v="3"/>
    <n v="5600"/>
    <n v="1"/>
    <n v="5600"/>
  </r>
  <r>
    <n v="190"/>
    <x v="76"/>
    <n v="90005"/>
    <s v="坂本　みさき"/>
    <s v="S-307"/>
    <x v="19"/>
    <x v="3"/>
    <n v="9800"/>
    <n v="1"/>
    <n v="9800"/>
  </r>
  <r>
    <n v="191"/>
    <x v="77"/>
    <n v="90020"/>
    <s v="石川　里枝"/>
    <s v="F-110"/>
    <x v="15"/>
    <x v="2"/>
    <n v="2700"/>
    <n v="1"/>
    <n v="2700"/>
  </r>
  <r>
    <n v="192"/>
    <x v="78"/>
    <n v="90009"/>
    <s v="堀見　暢子"/>
    <s v="F-200"/>
    <x v="2"/>
    <x v="2"/>
    <n v="10000"/>
    <n v="1"/>
    <n v="10000"/>
  </r>
  <r>
    <n v="193"/>
    <x v="79"/>
    <n v="90003"/>
    <s v="近藤　みさき"/>
    <s v="S-307"/>
    <x v="19"/>
    <x v="3"/>
    <n v="9800"/>
    <n v="1"/>
    <n v="9800"/>
  </r>
  <r>
    <n v="194"/>
    <x v="80"/>
    <n v="90009"/>
    <s v="堀見　暢子"/>
    <s v="B-202"/>
    <x v="6"/>
    <x v="0"/>
    <n v="3500"/>
    <n v="1"/>
    <n v="3500"/>
  </r>
  <r>
    <n v="195"/>
    <x v="80"/>
    <n v="90008"/>
    <s v="笹本　祥子"/>
    <s v="D-210"/>
    <x v="16"/>
    <x v="1"/>
    <n v="2800"/>
    <n v="2"/>
    <n v="5600"/>
  </r>
  <r>
    <n v="196"/>
    <x v="80"/>
    <n v="90008"/>
    <s v="笹本　祥子"/>
    <s v="D-210"/>
    <x v="16"/>
    <x v="1"/>
    <n v="2800"/>
    <n v="2"/>
    <n v="5600"/>
  </r>
  <r>
    <n v="197"/>
    <x v="81"/>
    <n v="90012"/>
    <s v="岡本　祥子"/>
    <s v="S-101"/>
    <x v="8"/>
    <x v="3"/>
    <n v="5600"/>
    <n v="1"/>
    <n v="5600"/>
  </r>
  <r>
    <n v="198"/>
    <x v="82"/>
    <n v="90017"/>
    <s v="榎並　恵美"/>
    <s v="F-005"/>
    <x v="10"/>
    <x v="2"/>
    <n v="2800"/>
    <n v="1"/>
    <n v="2800"/>
  </r>
  <r>
    <n v="199"/>
    <x v="83"/>
    <n v="90012"/>
    <s v="岡本　祥子"/>
    <s v="F-111"/>
    <x v="18"/>
    <x v="2"/>
    <n v="5000"/>
    <n v="1"/>
    <n v="5000"/>
  </r>
  <r>
    <n v="200"/>
    <x v="83"/>
    <n v="90009"/>
    <s v="堀見　暢子"/>
    <s v="S-106"/>
    <x v="11"/>
    <x v="3"/>
    <n v="3500"/>
    <n v="5"/>
    <n v="17500"/>
  </r>
  <r>
    <n v="201"/>
    <x v="84"/>
    <n v="90015"/>
    <s v="三上　久美"/>
    <s v="D-007"/>
    <x v="17"/>
    <x v="1"/>
    <n v="2000"/>
    <n v="2"/>
    <n v="4000"/>
  </r>
  <r>
    <n v="202"/>
    <x v="84"/>
    <n v="90012"/>
    <s v="岡本　祥子"/>
    <s v="F-110"/>
    <x v="15"/>
    <x v="2"/>
    <n v="2700"/>
    <n v="1"/>
    <n v="2700"/>
  </r>
  <r>
    <n v="203"/>
    <x v="84"/>
    <n v="90015"/>
    <s v="三上　久美"/>
    <s v="F-111"/>
    <x v="18"/>
    <x v="2"/>
    <n v="5000"/>
    <n v="1"/>
    <n v="5000"/>
  </r>
  <r>
    <n v="204"/>
    <x v="85"/>
    <n v="90004"/>
    <s v="村山　瞳"/>
    <s v="B-503"/>
    <x v="7"/>
    <x v="0"/>
    <n v="7800"/>
    <n v="1"/>
    <n v="7800"/>
  </r>
  <r>
    <n v="205"/>
    <x v="85"/>
    <n v="90020"/>
    <s v="石川　里枝"/>
    <s v="D-007"/>
    <x v="17"/>
    <x v="1"/>
    <n v="2000"/>
    <n v="1"/>
    <n v="2000"/>
  </r>
  <r>
    <n v="206"/>
    <x v="86"/>
    <n v="90014"/>
    <s v="白川　響子"/>
    <s v="B-402"/>
    <x v="14"/>
    <x v="0"/>
    <n v="2800"/>
    <n v="1"/>
    <n v="2800"/>
  </r>
  <r>
    <n v="207"/>
    <x v="86"/>
    <n v="90018"/>
    <s v="立川　晴香"/>
    <s v="S-106"/>
    <x v="11"/>
    <x v="3"/>
    <n v="3500"/>
    <n v="5"/>
    <n v="17500"/>
  </r>
  <r>
    <n v="208"/>
    <x v="86"/>
    <n v="90017"/>
    <s v="榎並　恵美"/>
    <s v="S-205"/>
    <x v="13"/>
    <x v="3"/>
    <n v="8500"/>
    <n v="2"/>
    <n v="17000"/>
  </r>
  <r>
    <n v="209"/>
    <x v="87"/>
    <n v="90009"/>
    <s v="堀見　暢子"/>
    <s v="D-101"/>
    <x v="9"/>
    <x v="1"/>
    <n v="3200"/>
    <n v="3"/>
    <n v="9600"/>
  </r>
  <r>
    <n v="210"/>
    <x v="87"/>
    <n v="90014"/>
    <s v="白川　響子"/>
    <s v="S-205"/>
    <x v="13"/>
    <x v="3"/>
    <n v="8500"/>
    <n v="2"/>
    <n v="17000"/>
  </r>
  <r>
    <n v="211"/>
    <x v="88"/>
    <n v="90016"/>
    <s v="諸岡　保美"/>
    <s v="F-005"/>
    <x v="10"/>
    <x v="2"/>
    <n v="2800"/>
    <n v="3"/>
    <n v="8400"/>
  </r>
  <r>
    <n v="212"/>
    <x v="88"/>
    <n v="90011"/>
    <s v="薙原　恵子"/>
    <s v="F-110"/>
    <x v="15"/>
    <x v="2"/>
    <n v="2700"/>
    <n v="1"/>
    <n v="2700"/>
  </r>
  <r>
    <n v="213"/>
    <x v="88"/>
    <n v="90015"/>
    <s v="三上　久美"/>
    <s v="S-205"/>
    <x v="13"/>
    <x v="3"/>
    <n v="8500"/>
    <n v="2"/>
    <n v="17000"/>
  </r>
  <r>
    <n v="214"/>
    <x v="89"/>
    <n v="90011"/>
    <s v="薙原　恵子"/>
    <s v="B-402"/>
    <x v="14"/>
    <x v="0"/>
    <n v="2800"/>
    <n v="3"/>
    <n v="8400"/>
  </r>
  <r>
    <n v="215"/>
    <x v="89"/>
    <n v="90013"/>
    <s v="横山　みゆき"/>
    <s v="B-503"/>
    <x v="7"/>
    <x v="0"/>
    <n v="7800"/>
    <n v="1"/>
    <n v="7800"/>
  </r>
  <r>
    <n v="216"/>
    <x v="89"/>
    <n v="90003"/>
    <s v="近藤　みさき"/>
    <s v="B-607"/>
    <x v="0"/>
    <x v="0"/>
    <n v="5500"/>
    <n v="4"/>
    <n v="22000"/>
  </r>
  <r>
    <n v="217"/>
    <x v="89"/>
    <n v="90011"/>
    <s v="薙原　恵子"/>
    <s v="D-101"/>
    <x v="9"/>
    <x v="1"/>
    <n v="3200"/>
    <n v="2"/>
    <n v="6400"/>
  </r>
  <r>
    <n v="218"/>
    <x v="89"/>
    <n v="90006"/>
    <s v="安川　博美"/>
    <s v="D-210"/>
    <x v="16"/>
    <x v="1"/>
    <n v="2800"/>
    <n v="5"/>
    <n v="14000"/>
  </r>
  <r>
    <n v="219"/>
    <x v="89"/>
    <n v="90014"/>
    <s v="白川　響子"/>
    <s v="F-007"/>
    <x v="4"/>
    <x v="2"/>
    <n v="2800"/>
    <n v="1"/>
    <n v="2800"/>
  </r>
  <r>
    <n v="220"/>
    <x v="89"/>
    <n v="90014"/>
    <s v="白川　響子"/>
    <s v="F-111"/>
    <x v="18"/>
    <x v="2"/>
    <n v="5000"/>
    <n v="5"/>
    <n v="25000"/>
  </r>
  <r>
    <n v="221"/>
    <x v="89"/>
    <n v="90003"/>
    <s v="近藤　みさき"/>
    <s v="S-205"/>
    <x v="13"/>
    <x v="3"/>
    <n v="8500"/>
    <n v="3"/>
    <n v="25500"/>
  </r>
  <r>
    <n v="222"/>
    <x v="90"/>
    <n v="90003"/>
    <s v="近藤　みさき"/>
    <s v="F-110"/>
    <x v="15"/>
    <x v="2"/>
    <n v="2700"/>
    <n v="2"/>
    <n v="5400"/>
  </r>
  <r>
    <n v="223"/>
    <x v="90"/>
    <n v="90014"/>
    <s v="白川　響子"/>
    <s v="S-201"/>
    <x v="12"/>
    <x v="3"/>
    <n v="12800"/>
    <n v="3"/>
    <n v="38400"/>
  </r>
  <r>
    <n v="224"/>
    <x v="90"/>
    <n v="90001"/>
    <s v="吉村　孝子"/>
    <s v="S-205"/>
    <x v="13"/>
    <x v="3"/>
    <n v="8500"/>
    <n v="4"/>
    <n v="34000"/>
  </r>
  <r>
    <n v="225"/>
    <x v="91"/>
    <n v="90009"/>
    <s v="堀見　暢子"/>
    <s v="B-402"/>
    <x v="14"/>
    <x v="0"/>
    <n v="2800"/>
    <n v="5"/>
    <n v="14000"/>
  </r>
  <r>
    <n v="226"/>
    <x v="91"/>
    <n v="90019"/>
    <s v="沼田　由美子"/>
    <s v="D-101"/>
    <x v="9"/>
    <x v="1"/>
    <n v="3200"/>
    <n v="1"/>
    <n v="3200"/>
  </r>
  <r>
    <n v="227"/>
    <x v="91"/>
    <n v="90005"/>
    <s v="坂本　みさき"/>
    <s v="F-110"/>
    <x v="15"/>
    <x v="2"/>
    <n v="2700"/>
    <n v="3"/>
    <n v="8100"/>
  </r>
  <r>
    <n v="228"/>
    <x v="91"/>
    <n v="90003"/>
    <s v="近藤　みさき"/>
    <s v="S-106"/>
    <x v="11"/>
    <x v="3"/>
    <n v="3500"/>
    <n v="3"/>
    <n v="10500"/>
  </r>
  <r>
    <n v="229"/>
    <x v="92"/>
    <n v="90003"/>
    <s v="近藤　みさき"/>
    <s v="S-201"/>
    <x v="12"/>
    <x v="3"/>
    <n v="12800"/>
    <n v="5"/>
    <n v="64000"/>
  </r>
  <r>
    <n v="230"/>
    <x v="93"/>
    <n v="90003"/>
    <s v="近藤　みさき"/>
    <s v="B-202"/>
    <x v="6"/>
    <x v="0"/>
    <n v="3500"/>
    <n v="2"/>
    <n v="7000"/>
  </r>
  <r>
    <n v="231"/>
    <x v="94"/>
    <n v="90003"/>
    <s v="近藤　みさき"/>
    <s v="B-402"/>
    <x v="14"/>
    <x v="0"/>
    <n v="2800"/>
    <n v="3"/>
    <n v="8400"/>
  </r>
  <r>
    <n v="232"/>
    <x v="94"/>
    <n v="90008"/>
    <s v="笹本　祥子"/>
    <s v="F-005"/>
    <x v="10"/>
    <x v="2"/>
    <n v="2800"/>
    <n v="3"/>
    <n v="8400"/>
  </r>
  <r>
    <n v="233"/>
    <x v="94"/>
    <n v="90021"/>
    <s v="伊藤　由里"/>
    <s v="S-307"/>
    <x v="19"/>
    <x v="3"/>
    <n v="9800"/>
    <n v="3"/>
    <n v="29400"/>
  </r>
  <r>
    <n v="234"/>
    <x v="95"/>
    <n v="90018"/>
    <s v="立川　晴香"/>
    <s v="D-101"/>
    <x v="9"/>
    <x v="1"/>
    <n v="3200"/>
    <n v="4"/>
    <n v="12800"/>
  </r>
  <r>
    <n v="235"/>
    <x v="95"/>
    <n v="90002"/>
    <s v="金岡　まなみ"/>
    <s v="F-005"/>
    <x v="10"/>
    <x v="2"/>
    <n v="2800"/>
    <n v="3"/>
    <n v="8400"/>
  </r>
  <r>
    <n v="236"/>
    <x v="95"/>
    <n v="90017"/>
    <s v="榎並　恵美"/>
    <s v="S-201"/>
    <x v="12"/>
    <x v="3"/>
    <n v="12800"/>
    <n v="4"/>
    <n v="51200"/>
  </r>
  <r>
    <n v="237"/>
    <x v="96"/>
    <n v="90018"/>
    <s v="立川　晴香"/>
    <s v="F-110"/>
    <x v="15"/>
    <x v="2"/>
    <n v="2700"/>
    <n v="3"/>
    <n v="8100"/>
  </r>
  <r>
    <n v="238"/>
    <x v="96"/>
    <n v="90020"/>
    <s v="石川　里枝"/>
    <s v="S-107"/>
    <x v="5"/>
    <x v="3"/>
    <n v="4500"/>
    <n v="2"/>
    <n v="9000"/>
  </r>
  <r>
    <n v="239"/>
    <x v="97"/>
    <n v="90012"/>
    <s v="岡本　祥子"/>
    <s v="B-607"/>
    <x v="0"/>
    <x v="0"/>
    <n v="5500"/>
    <n v="2"/>
    <n v="11000"/>
  </r>
  <r>
    <n v="240"/>
    <x v="97"/>
    <n v="90020"/>
    <s v="石川　里枝"/>
    <s v="D-210"/>
    <x v="16"/>
    <x v="1"/>
    <n v="2800"/>
    <n v="3"/>
    <n v="8400"/>
  </r>
  <r>
    <n v="241"/>
    <x v="97"/>
    <n v="90003"/>
    <s v="近藤　みさき"/>
    <s v="S-101"/>
    <x v="8"/>
    <x v="3"/>
    <n v="5600"/>
    <n v="3"/>
    <n v="16800"/>
  </r>
  <r>
    <n v="242"/>
    <x v="97"/>
    <n v="90008"/>
    <s v="笹本　祥子"/>
    <s v="S-101"/>
    <x v="8"/>
    <x v="3"/>
    <n v="5600"/>
    <n v="5"/>
    <n v="28000"/>
  </r>
  <r>
    <n v="243"/>
    <x v="97"/>
    <n v="90011"/>
    <s v="薙原　恵子"/>
    <s v="S-101"/>
    <x v="8"/>
    <x v="3"/>
    <n v="5600"/>
    <n v="1"/>
    <n v="5600"/>
  </r>
  <r>
    <n v="244"/>
    <x v="97"/>
    <n v="90001"/>
    <s v="吉村　孝子"/>
    <s v="S-106"/>
    <x v="11"/>
    <x v="3"/>
    <n v="3500"/>
    <n v="3"/>
    <n v="10500"/>
  </r>
  <r>
    <n v="245"/>
    <x v="98"/>
    <n v="90017"/>
    <s v="榎並　恵美"/>
    <s v="D-210"/>
    <x v="16"/>
    <x v="1"/>
    <n v="2800"/>
    <n v="2"/>
    <n v="5600"/>
  </r>
  <r>
    <n v="246"/>
    <x v="98"/>
    <n v="90015"/>
    <s v="三上　久美"/>
    <s v="F-111"/>
    <x v="18"/>
    <x v="2"/>
    <n v="5000"/>
    <n v="1"/>
    <n v="5000"/>
  </r>
  <r>
    <n v="247"/>
    <x v="98"/>
    <n v="90006"/>
    <s v="安川　博美"/>
    <s v="F-200"/>
    <x v="2"/>
    <x v="2"/>
    <n v="10000"/>
    <n v="4"/>
    <n v="40000"/>
  </r>
  <r>
    <n v="248"/>
    <x v="98"/>
    <n v="90004"/>
    <s v="村山　瞳"/>
    <s v="S-101"/>
    <x v="8"/>
    <x v="3"/>
    <n v="5600"/>
    <n v="5"/>
    <n v="28000"/>
  </r>
  <r>
    <n v="249"/>
    <x v="99"/>
    <n v="90006"/>
    <s v="安川　博美"/>
    <s v="D-101"/>
    <x v="9"/>
    <x v="1"/>
    <n v="3200"/>
    <n v="5"/>
    <n v="16000"/>
  </r>
  <r>
    <n v="250"/>
    <x v="99"/>
    <n v="90012"/>
    <s v="岡本　祥子"/>
    <s v="F-007"/>
    <x v="4"/>
    <x v="2"/>
    <n v="2800"/>
    <n v="2"/>
    <n v="5600"/>
  </r>
  <r>
    <n v="251"/>
    <x v="99"/>
    <n v="90011"/>
    <s v="薙原　恵子"/>
    <s v="F-111"/>
    <x v="18"/>
    <x v="2"/>
    <n v="5000"/>
    <n v="2"/>
    <n v="10000"/>
  </r>
  <r>
    <n v="252"/>
    <x v="100"/>
    <n v="90009"/>
    <s v="堀見　暢子"/>
    <s v="B-201"/>
    <x v="3"/>
    <x v="0"/>
    <n v="5000"/>
    <n v="5"/>
    <n v="25000"/>
  </r>
  <r>
    <n v="253"/>
    <x v="100"/>
    <n v="90008"/>
    <s v="笹本　祥子"/>
    <s v="B-607"/>
    <x v="0"/>
    <x v="0"/>
    <n v="5500"/>
    <n v="1"/>
    <n v="5500"/>
  </r>
  <r>
    <n v="254"/>
    <x v="100"/>
    <n v="90011"/>
    <s v="薙原　恵子"/>
    <s v="S-307"/>
    <x v="19"/>
    <x v="3"/>
    <n v="9800"/>
    <n v="3"/>
    <n v="29400"/>
  </r>
  <r>
    <n v="255"/>
    <x v="101"/>
    <n v="90001"/>
    <s v="吉村　孝子"/>
    <s v="D-100"/>
    <x v="1"/>
    <x v="1"/>
    <n v="1700"/>
    <n v="3"/>
    <n v="5100"/>
  </r>
  <r>
    <n v="256"/>
    <x v="102"/>
    <n v="90002"/>
    <s v="金岡　まなみ"/>
    <s v="D-101"/>
    <x v="9"/>
    <x v="1"/>
    <n v="3200"/>
    <n v="3"/>
    <n v="9600"/>
  </r>
  <r>
    <n v="257"/>
    <x v="102"/>
    <n v="90008"/>
    <s v="笹本　祥子"/>
    <s v="F-005"/>
    <x v="10"/>
    <x v="2"/>
    <n v="2800"/>
    <n v="2"/>
    <n v="5600"/>
  </r>
  <r>
    <n v="258"/>
    <x v="102"/>
    <n v="90020"/>
    <s v="石川　里枝"/>
    <s v="F-007"/>
    <x v="4"/>
    <x v="2"/>
    <n v="2800"/>
    <n v="4"/>
    <n v="11200"/>
  </r>
  <r>
    <n v="259"/>
    <x v="103"/>
    <n v="90013"/>
    <s v="横山　みゆき"/>
    <s v="B-402"/>
    <x v="14"/>
    <x v="0"/>
    <n v="2800"/>
    <n v="3"/>
    <n v="8400"/>
  </r>
  <r>
    <n v="260"/>
    <x v="103"/>
    <n v="90013"/>
    <s v="横山　みゆき"/>
    <s v="F-007"/>
    <x v="4"/>
    <x v="2"/>
    <n v="2800"/>
    <n v="1"/>
    <n v="2800"/>
  </r>
  <r>
    <n v="261"/>
    <x v="103"/>
    <n v="90013"/>
    <s v="横山　みゆき"/>
    <s v="S-101"/>
    <x v="8"/>
    <x v="3"/>
    <n v="5600"/>
    <n v="3"/>
    <n v="16800"/>
  </r>
  <r>
    <n v="262"/>
    <x v="104"/>
    <n v="90002"/>
    <s v="金岡　まなみ"/>
    <s v="B-402"/>
    <x v="14"/>
    <x v="0"/>
    <n v="2800"/>
    <n v="3"/>
    <n v="8400"/>
  </r>
  <r>
    <n v="263"/>
    <x v="104"/>
    <n v="90011"/>
    <s v="薙原　恵子"/>
    <s v="D-007"/>
    <x v="17"/>
    <x v="1"/>
    <n v="2000"/>
    <n v="5"/>
    <n v="10000"/>
  </r>
  <r>
    <n v="264"/>
    <x v="104"/>
    <n v="90018"/>
    <s v="立川　晴香"/>
    <s v="D-210"/>
    <x v="16"/>
    <x v="1"/>
    <n v="2800"/>
    <n v="1"/>
    <n v="2800"/>
  </r>
  <r>
    <n v="265"/>
    <x v="104"/>
    <n v="90013"/>
    <s v="横山　みゆき"/>
    <s v="F-110"/>
    <x v="15"/>
    <x v="2"/>
    <n v="2700"/>
    <n v="1"/>
    <n v="2700"/>
  </r>
  <r>
    <n v="266"/>
    <x v="105"/>
    <n v="90005"/>
    <s v="坂本　みさき"/>
    <s v="B-402"/>
    <x v="14"/>
    <x v="0"/>
    <n v="2800"/>
    <n v="4"/>
    <n v="11200"/>
  </r>
  <r>
    <n v="267"/>
    <x v="105"/>
    <n v="90018"/>
    <s v="立川　晴香"/>
    <s v="F-200"/>
    <x v="2"/>
    <x v="2"/>
    <n v="10000"/>
    <n v="3"/>
    <n v="30000"/>
  </r>
  <r>
    <n v="268"/>
    <x v="106"/>
    <n v="90017"/>
    <s v="榎並　恵美"/>
    <s v="S-101"/>
    <x v="8"/>
    <x v="3"/>
    <n v="5600"/>
    <n v="4"/>
    <n v="22400"/>
  </r>
  <r>
    <n v="269"/>
    <x v="107"/>
    <n v="90008"/>
    <s v="笹本　祥子"/>
    <s v="B-503"/>
    <x v="7"/>
    <x v="0"/>
    <n v="7800"/>
    <n v="3"/>
    <n v="23400"/>
  </r>
  <r>
    <n v="270"/>
    <x v="107"/>
    <n v="90008"/>
    <s v="笹本　祥子"/>
    <s v="B-607"/>
    <x v="0"/>
    <x v="0"/>
    <n v="5500"/>
    <n v="4"/>
    <n v="22000"/>
  </r>
  <r>
    <n v="271"/>
    <x v="107"/>
    <n v="90005"/>
    <s v="坂本　みさき"/>
    <s v="F-007"/>
    <x v="4"/>
    <x v="2"/>
    <n v="2800"/>
    <n v="1"/>
    <n v="2800"/>
  </r>
  <r>
    <n v="272"/>
    <x v="108"/>
    <n v="90001"/>
    <s v="吉村　孝子"/>
    <s v="S-107"/>
    <x v="5"/>
    <x v="3"/>
    <n v="4500"/>
    <n v="1"/>
    <n v="4500"/>
  </r>
  <r>
    <n v="273"/>
    <x v="109"/>
    <n v="90007"/>
    <s v="遠藤　美登里"/>
    <s v="F-005"/>
    <x v="10"/>
    <x v="2"/>
    <n v="2800"/>
    <n v="2"/>
    <n v="5600"/>
  </r>
  <r>
    <n v="274"/>
    <x v="109"/>
    <n v="90007"/>
    <s v="遠藤　美登里"/>
    <s v="S-307"/>
    <x v="19"/>
    <x v="3"/>
    <n v="9800"/>
    <n v="2"/>
    <n v="19600"/>
  </r>
  <r>
    <n v="275"/>
    <x v="110"/>
    <n v="90012"/>
    <s v="岡本　祥子"/>
    <s v="D-100"/>
    <x v="1"/>
    <x v="1"/>
    <n v="1700"/>
    <n v="1"/>
    <n v="1700"/>
  </r>
  <r>
    <n v="276"/>
    <x v="111"/>
    <n v="90007"/>
    <s v="遠藤　美登里"/>
    <s v="S-107"/>
    <x v="5"/>
    <x v="3"/>
    <n v="4500"/>
    <n v="3"/>
    <n v="13500"/>
  </r>
  <r>
    <n v="277"/>
    <x v="111"/>
    <n v="90012"/>
    <s v="岡本　祥子"/>
    <s v="S-307"/>
    <x v="19"/>
    <x v="3"/>
    <n v="9800"/>
    <n v="4"/>
    <n v="39200"/>
  </r>
  <r>
    <n v="278"/>
    <x v="112"/>
    <n v="90012"/>
    <s v="岡本　祥子"/>
    <s v="F-110"/>
    <x v="15"/>
    <x v="2"/>
    <n v="2700"/>
    <n v="3"/>
    <n v="8100"/>
  </r>
  <r>
    <n v="279"/>
    <x v="112"/>
    <n v="90012"/>
    <s v="岡本　祥子"/>
    <s v="F-110"/>
    <x v="15"/>
    <x v="2"/>
    <n v="2700"/>
    <n v="3"/>
    <n v="8100"/>
  </r>
  <r>
    <n v="280"/>
    <x v="112"/>
    <n v="90016"/>
    <s v="諸岡　保美"/>
    <s v="S-106"/>
    <x v="11"/>
    <x v="3"/>
    <n v="3500"/>
    <n v="4"/>
    <n v="14000"/>
  </r>
  <r>
    <n v="281"/>
    <x v="112"/>
    <n v="90008"/>
    <s v="笹本　祥子"/>
    <s v="S-106"/>
    <x v="11"/>
    <x v="3"/>
    <n v="3500"/>
    <n v="4"/>
    <n v="14000"/>
  </r>
  <r>
    <n v="282"/>
    <x v="113"/>
    <n v="90003"/>
    <s v="近藤　みさき"/>
    <s v="B-201"/>
    <x v="3"/>
    <x v="0"/>
    <n v="5000"/>
    <n v="5"/>
    <n v="25000"/>
  </r>
  <r>
    <n v="283"/>
    <x v="113"/>
    <n v="90016"/>
    <s v="諸岡　保美"/>
    <s v="S-205"/>
    <x v="13"/>
    <x v="3"/>
    <n v="8500"/>
    <n v="4"/>
    <n v="34000"/>
  </r>
  <r>
    <n v="284"/>
    <x v="114"/>
    <n v="90006"/>
    <s v="安川　博美"/>
    <s v="B-201"/>
    <x v="3"/>
    <x v="0"/>
    <n v="5000"/>
    <n v="4"/>
    <n v="20000"/>
  </r>
  <r>
    <n v="285"/>
    <x v="114"/>
    <n v="90003"/>
    <s v="近藤　みさき"/>
    <s v="S-101"/>
    <x v="8"/>
    <x v="3"/>
    <n v="5600"/>
    <n v="4"/>
    <n v="22400"/>
  </r>
  <r>
    <n v="286"/>
    <x v="114"/>
    <n v="90009"/>
    <s v="堀見　暢子"/>
    <s v="S-101"/>
    <x v="8"/>
    <x v="3"/>
    <n v="5600"/>
    <n v="3"/>
    <n v="16800"/>
  </r>
  <r>
    <n v="287"/>
    <x v="115"/>
    <n v="90006"/>
    <s v="安川　博美"/>
    <s v="B-503"/>
    <x v="7"/>
    <x v="0"/>
    <n v="7800"/>
    <n v="4"/>
    <n v="31200"/>
  </r>
  <r>
    <n v="288"/>
    <x v="115"/>
    <n v="90016"/>
    <s v="諸岡　保美"/>
    <s v="D-100"/>
    <x v="1"/>
    <x v="1"/>
    <n v="1700"/>
    <n v="1"/>
    <n v="1700"/>
  </r>
  <r>
    <n v="289"/>
    <x v="115"/>
    <n v="90011"/>
    <s v="薙原　恵子"/>
    <s v="F-005"/>
    <x v="10"/>
    <x v="2"/>
    <n v="2800"/>
    <n v="4"/>
    <n v="11200"/>
  </r>
  <r>
    <n v="290"/>
    <x v="116"/>
    <n v="90014"/>
    <s v="白川　響子"/>
    <s v="F-111"/>
    <x v="18"/>
    <x v="2"/>
    <n v="5000"/>
    <n v="3"/>
    <n v="15000"/>
  </r>
  <r>
    <n v="291"/>
    <x v="116"/>
    <n v="90003"/>
    <s v="近藤　みさき"/>
    <s v="S-101"/>
    <x v="8"/>
    <x v="3"/>
    <n v="5600"/>
    <n v="2"/>
    <n v="11200"/>
  </r>
  <r>
    <n v="292"/>
    <x v="117"/>
    <n v="90014"/>
    <s v="白川　響子"/>
    <s v="F-005"/>
    <x v="10"/>
    <x v="2"/>
    <n v="2800"/>
    <n v="1"/>
    <n v="2800"/>
  </r>
  <r>
    <n v="293"/>
    <x v="118"/>
    <n v="90011"/>
    <s v="薙原　恵子"/>
    <s v="B-201"/>
    <x v="3"/>
    <x v="0"/>
    <n v="5000"/>
    <n v="4"/>
    <n v="20000"/>
  </r>
  <r>
    <n v="294"/>
    <x v="118"/>
    <n v="90003"/>
    <s v="近藤　みさき"/>
    <s v="F-111"/>
    <x v="18"/>
    <x v="2"/>
    <n v="5000"/>
    <n v="1"/>
    <n v="5000"/>
  </r>
  <r>
    <n v="295"/>
    <x v="118"/>
    <n v="90016"/>
    <s v="諸岡　保美"/>
    <s v="S-106"/>
    <x v="11"/>
    <x v="3"/>
    <n v="3500"/>
    <n v="2"/>
    <n v="7000"/>
  </r>
  <r>
    <n v="296"/>
    <x v="119"/>
    <n v="90016"/>
    <s v="諸岡　保美"/>
    <s v="B-503"/>
    <x v="7"/>
    <x v="0"/>
    <n v="7800"/>
    <n v="2"/>
    <n v="15600"/>
  </r>
  <r>
    <n v="297"/>
    <x v="119"/>
    <n v="90020"/>
    <s v="石川　里枝"/>
    <s v="D-100"/>
    <x v="1"/>
    <x v="1"/>
    <n v="1700"/>
    <n v="5"/>
    <n v="8500"/>
  </r>
  <r>
    <n v="298"/>
    <x v="119"/>
    <n v="90011"/>
    <s v="薙原　恵子"/>
    <s v="S-106"/>
    <x v="11"/>
    <x v="3"/>
    <n v="3500"/>
    <n v="1"/>
    <n v="3500"/>
  </r>
  <r>
    <n v="299"/>
    <x v="119"/>
    <n v="90016"/>
    <s v="諸岡　保美"/>
    <s v="S-307"/>
    <x v="19"/>
    <x v="3"/>
    <n v="9800"/>
    <n v="5"/>
    <n v="49000"/>
  </r>
  <r>
    <n v="300"/>
    <x v="120"/>
    <n v="90004"/>
    <s v="村山　瞳"/>
    <s v="D-007"/>
    <x v="17"/>
    <x v="1"/>
    <n v="2000"/>
    <n v="4"/>
    <n v="8000"/>
  </r>
  <r>
    <n v="301"/>
    <x v="120"/>
    <n v="90005"/>
    <s v="坂本　みさき"/>
    <s v="D-100"/>
    <x v="1"/>
    <x v="1"/>
    <n v="1700"/>
    <n v="3"/>
    <n v="5100"/>
  </r>
  <r>
    <n v="302"/>
    <x v="120"/>
    <n v="90014"/>
    <s v="白川　響子"/>
    <s v="F-005"/>
    <x v="10"/>
    <x v="2"/>
    <n v="2800"/>
    <n v="3"/>
    <n v="8400"/>
  </r>
  <r>
    <n v="303"/>
    <x v="120"/>
    <n v="90017"/>
    <s v="榎並　恵美"/>
    <s v="F-007"/>
    <x v="4"/>
    <x v="2"/>
    <n v="2800"/>
    <n v="4"/>
    <n v="11200"/>
  </r>
  <r>
    <n v="304"/>
    <x v="120"/>
    <n v="90020"/>
    <s v="石川　里枝"/>
    <s v="F-007"/>
    <x v="4"/>
    <x v="2"/>
    <n v="2800"/>
    <n v="4"/>
    <n v="11200"/>
  </r>
  <r>
    <n v="305"/>
    <x v="120"/>
    <n v="90014"/>
    <s v="白川　響子"/>
    <s v="S-201"/>
    <x v="12"/>
    <x v="3"/>
    <n v="12800"/>
    <n v="4"/>
    <n v="51200"/>
  </r>
  <r>
    <n v="306"/>
    <x v="121"/>
    <n v="90005"/>
    <s v="坂本　みさき"/>
    <s v="S-107"/>
    <x v="5"/>
    <x v="3"/>
    <n v="4500"/>
    <n v="1"/>
    <n v="4500"/>
  </r>
  <r>
    <n v="307"/>
    <x v="121"/>
    <n v="90005"/>
    <s v="坂本　みさき"/>
    <s v="S-107"/>
    <x v="5"/>
    <x v="3"/>
    <n v="4500"/>
    <n v="3"/>
    <n v="13500"/>
  </r>
  <r>
    <n v="308"/>
    <x v="122"/>
    <n v="90003"/>
    <s v="近藤　みさき"/>
    <s v="D-100"/>
    <x v="1"/>
    <x v="1"/>
    <n v="1700"/>
    <n v="5"/>
    <n v="8500"/>
  </r>
  <r>
    <n v="309"/>
    <x v="122"/>
    <n v="90007"/>
    <s v="遠藤　美登里"/>
    <s v="F-007"/>
    <x v="4"/>
    <x v="2"/>
    <n v="2800"/>
    <n v="1"/>
    <n v="2800"/>
  </r>
  <r>
    <n v="310"/>
    <x v="122"/>
    <n v="90011"/>
    <s v="薙原　恵子"/>
    <s v="F-007"/>
    <x v="4"/>
    <x v="2"/>
    <n v="2800"/>
    <n v="1"/>
    <n v="2800"/>
  </r>
  <r>
    <n v="311"/>
    <x v="122"/>
    <n v="90014"/>
    <s v="白川　響子"/>
    <s v="S-106"/>
    <x v="11"/>
    <x v="3"/>
    <n v="3500"/>
    <n v="5"/>
    <n v="17500"/>
  </r>
  <r>
    <n v="312"/>
    <x v="123"/>
    <n v="90020"/>
    <s v="石川　里枝"/>
    <s v="B-402"/>
    <x v="14"/>
    <x v="0"/>
    <n v="2800"/>
    <n v="1"/>
    <n v="2800"/>
  </r>
  <r>
    <n v="313"/>
    <x v="123"/>
    <n v="90021"/>
    <s v="伊藤　由里"/>
    <s v="S-205"/>
    <x v="13"/>
    <x v="3"/>
    <n v="8500"/>
    <n v="3"/>
    <n v="25500"/>
  </r>
  <r>
    <n v="314"/>
    <x v="123"/>
    <n v="90011"/>
    <s v="薙原　恵子"/>
    <s v="F-200"/>
    <x v="2"/>
    <x v="2"/>
    <n v="10000"/>
    <n v="4"/>
    <n v="40000"/>
  </r>
  <r>
    <n v="315"/>
    <x v="124"/>
    <n v="90016"/>
    <s v="諸岡　保美"/>
    <s v="B-201"/>
    <x v="3"/>
    <x v="0"/>
    <n v="5000"/>
    <n v="3"/>
    <n v="15000"/>
  </r>
  <r>
    <n v="316"/>
    <x v="124"/>
    <n v="90013"/>
    <s v="横山　みゆき"/>
    <s v="F-111"/>
    <x v="18"/>
    <x v="2"/>
    <n v="5000"/>
    <n v="2"/>
    <n v="10000"/>
  </r>
  <r>
    <n v="317"/>
    <x v="124"/>
    <n v="90020"/>
    <s v="石川　里枝"/>
    <s v="S-205"/>
    <x v="13"/>
    <x v="3"/>
    <n v="8500"/>
    <n v="4"/>
    <n v="34000"/>
  </r>
  <r>
    <n v="318"/>
    <x v="125"/>
    <n v="90007"/>
    <s v="遠藤　美登里"/>
    <s v="B-402"/>
    <x v="14"/>
    <x v="0"/>
    <n v="2800"/>
    <n v="1"/>
    <n v="2800"/>
  </r>
  <r>
    <n v="319"/>
    <x v="125"/>
    <n v="90008"/>
    <s v="笹本　祥子"/>
    <s v="S-101"/>
    <x v="8"/>
    <x v="3"/>
    <n v="5600"/>
    <n v="4"/>
    <n v="22400"/>
  </r>
  <r>
    <n v="320"/>
    <x v="126"/>
    <n v="90021"/>
    <s v="伊藤　由里"/>
    <s v="B-503"/>
    <x v="7"/>
    <x v="0"/>
    <n v="7800"/>
    <n v="3"/>
    <n v="23400"/>
  </r>
  <r>
    <n v="321"/>
    <x v="126"/>
    <n v="90002"/>
    <s v="金岡　まなみ"/>
    <s v="D-007"/>
    <x v="17"/>
    <x v="1"/>
    <n v="2000"/>
    <n v="2"/>
    <n v="4000"/>
  </r>
  <r>
    <n v="322"/>
    <x v="126"/>
    <n v="90016"/>
    <s v="諸岡　保美"/>
    <s v="S-101"/>
    <x v="8"/>
    <x v="3"/>
    <n v="5600"/>
    <n v="1"/>
    <n v="5600"/>
  </r>
  <r>
    <n v="323"/>
    <x v="127"/>
    <n v="90003"/>
    <s v="近藤　みさき"/>
    <s v="D-210"/>
    <x v="16"/>
    <x v="1"/>
    <n v="2800"/>
    <n v="1"/>
    <n v="2800"/>
  </r>
  <r>
    <n v="324"/>
    <x v="127"/>
    <n v="90011"/>
    <s v="薙原　恵子"/>
    <s v="S-107"/>
    <x v="5"/>
    <x v="3"/>
    <n v="4500"/>
    <n v="2"/>
    <n v="9000"/>
  </r>
  <r>
    <n v="325"/>
    <x v="128"/>
    <n v="90016"/>
    <s v="諸岡　保美"/>
    <s v="F-110"/>
    <x v="15"/>
    <x v="2"/>
    <n v="2700"/>
    <n v="5"/>
    <n v="13500"/>
  </r>
  <r>
    <n v="326"/>
    <x v="128"/>
    <n v="90011"/>
    <s v="薙原　恵子"/>
    <s v="F-111"/>
    <x v="18"/>
    <x v="2"/>
    <n v="5000"/>
    <n v="1"/>
    <n v="5000"/>
  </r>
  <r>
    <n v="327"/>
    <x v="129"/>
    <n v="90015"/>
    <s v="三上　久美"/>
    <s v="S-106"/>
    <x v="11"/>
    <x v="3"/>
    <n v="3500"/>
    <n v="4"/>
    <n v="14000"/>
  </r>
  <r>
    <n v="328"/>
    <x v="130"/>
    <n v="90021"/>
    <s v="伊藤　由里"/>
    <s v="B-607"/>
    <x v="0"/>
    <x v="0"/>
    <n v="5500"/>
    <n v="3"/>
    <n v="16500"/>
  </r>
  <r>
    <n v="329"/>
    <x v="130"/>
    <n v="90016"/>
    <s v="諸岡　保美"/>
    <s v="F-007"/>
    <x v="4"/>
    <x v="2"/>
    <n v="2800"/>
    <n v="3"/>
    <n v="8400"/>
  </r>
  <r>
    <n v="330"/>
    <x v="130"/>
    <n v="90015"/>
    <s v="三上　久美"/>
    <s v="F-111"/>
    <x v="18"/>
    <x v="2"/>
    <n v="5000"/>
    <n v="3"/>
    <n v="15000"/>
  </r>
  <r>
    <n v="331"/>
    <x v="131"/>
    <n v="90019"/>
    <s v="沼田　由美子"/>
    <s v="B-202"/>
    <x v="6"/>
    <x v="0"/>
    <n v="3500"/>
    <n v="5"/>
    <n v="17500"/>
  </r>
  <r>
    <n v="332"/>
    <x v="131"/>
    <n v="90020"/>
    <s v="石川　里枝"/>
    <s v="B-503"/>
    <x v="7"/>
    <x v="0"/>
    <n v="7800"/>
    <n v="2"/>
    <n v="15600"/>
  </r>
  <r>
    <n v="333"/>
    <x v="131"/>
    <n v="90008"/>
    <s v="笹本　祥子"/>
    <s v="D-007"/>
    <x v="17"/>
    <x v="1"/>
    <n v="2000"/>
    <n v="2"/>
    <n v="4000"/>
  </r>
  <r>
    <n v="334"/>
    <x v="132"/>
    <n v="90019"/>
    <s v="沼田　由美子"/>
    <s v="S-201"/>
    <x v="12"/>
    <x v="3"/>
    <n v="12800"/>
    <n v="5"/>
    <n v="64000"/>
  </r>
  <r>
    <n v="335"/>
    <x v="132"/>
    <n v="90004"/>
    <s v="村山　瞳"/>
    <s v="S-205"/>
    <x v="13"/>
    <x v="3"/>
    <n v="8500"/>
    <n v="2"/>
    <n v="17000"/>
  </r>
  <r>
    <n v="336"/>
    <x v="133"/>
    <n v="90012"/>
    <s v="岡本　祥子"/>
    <s v="D-210"/>
    <x v="16"/>
    <x v="1"/>
    <n v="2800"/>
    <n v="1"/>
    <n v="2800"/>
  </r>
  <r>
    <n v="337"/>
    <x v="133"/>
    <n v="90012"/>
    <s v="岡本　祥子"/>
    <s v="S-205"/>
    <x v="13"/>
    <x v="3"/>
    <n v="8500"/>
    <n v="3"/>
    <n v="25500"/>
  </r>
  <r>
    <n v="338"/>
    <x v="134"/>
    <n v="90014"/>
    <s v="白川　響子"/>
    <s v="B-201"/>
    <x v="3"/>
    <x v="0"/>
    <n v="5000"/>
    <n v="1"/>
    <n v="5000"/>
  </r>
  <r>
    <n v="339"/>
    <x v="134"/>
    <n v="90011"/>
    <s v="薙原　恵子"/>
    <s v="D-007"/>
    <x v="17"/>
    <x v="1"/>
    <n v="2000"/>
    <n v="4"/>
    <n v="8000"/>
  </r>
  <r>
    <n v="340"/>
    <x v="134"/>
    <n v="90015"/>
    <s v="三上　久美"/>
    <s v="D-101"/>
    <x v="9"/>
    <x v="1"/>
    <n v="3200"/>
    <n v="5"/>
    <n v="16000"/>
  </r>
  <r>
    <n v="341"/>
    <x v="135"/>
    <n v="90005"/>
    <s v="坂本　みさき"/>
    <s v="D-100"/>
    <x v="1"/>
    <x v="1"/>
    <n v="1700"/>
    <n v="1"/>
    <n v="1700"/>
  </r>
  <r>
    <n v="342"/>
    <x v="135"/>
    <n v="90015"/>
    <s v="三上　久美"/>
    <s v="F-005"/>
    <x v="10"/>
    <x v="2"/>
    <n v="2800"/>
    <n v="5"/>
    <n v="14000"/>
  </r>
  <r>
    <n v="343"/>
    <x v="136"/>
    <n v="90009"/>
    <s v="堀見　暢子"/>
    <s v="F-005"/>
    <x v="10"/>
    <x v="2"/>
    <n v="2800"/>
    <n v="4"/>
    <n v="11200"/>
  </r>
  <r>
    <n v="344"/>
    <x v="136"/>
    <n v="90012"/>
    <s v="岡本　祥子"/>
    <s v="S-205"/>
    <x v="13"/>
    <x v="3"/>
    <n v="8500"/>
    <n v="1"/>
    <n v="8500"/>
  </r>
  <r>
    <n v="345"/>
    <x v="137"/>
    <n v="90015"/>
    <s v="三上　久美"/>
    <s v="F-007"/>
    <x v="4"/>
    <x v="2"/>
    <n v="2800"/>
    <n v="2"/>
    <n v="5600"/>
  </r>
  <r>
    <n v="346"/>
    <x v="137"/>
    <n v="90012"/>
    <s v="岡本　祥子"/>
    <s v="F-007"/>
    <x v="4"/>
    <x v="2"/>
    <n v="2800"/>
    <n v="3"/>
    <n v="8400"/>
  </r>
  <r>
    <n v="347"/>
    <x v="137"/>
    <n v="90015"/>
    <s v="三上　久美"/>
    <s v="S-101"/>
    <x v="8"/>
    <x v="3"/>
    <n v="5600"/>
    <n v="1"/>
    <n v="5600"/>
  </r>
  <r>
    <n v="348"/>
    <x v="137"/>
    <n v="90014"/>
    <s v="白川　響子"/>
    <s v="S-101"/>
    <x v="8"/>
    <x v="3"/>
    <n v="5600"/>
    <n v="3"/>
    <n v="16800"/>
  </r>
  <r>
    <n v="349"/>
    <x v="137"/>
    <n v="90018"/>
    <s v="立川　晴香"/>
    <s v="S-205"/>
    <x v="13"/>
    <x v="3"/>
    <n v="8500"/>
    <n v="5"/>
    <n v="42500"/>
  </r>
  <r>
    <n v="350"/>
    <x v="138"/>
    <n v="90005"/>
    <s v="坂本　みさき"/>
    <s v="S-106"/>
    <x v="11"/>
    <x v="3"/>
    <n v="3500"/>
    <n v="2"/>
    <n v="7000"/>
  </r>
  <r>
    <n v="351"/>
    <x v="138"/>
    <n v="90018"/>
    <s v="立川　晴香"/>
    <s v="S-107"/>
    <x v="5"/>
    <x v="3"/>
    <n v="4500"/>
    <n v="5"/>
    <n v="22500"/>
  </r>
  <r>
    <n v="352"/>
    <x v="138"/>
    <n v="90006"/>
    <s v="安川　博美"/>
    <s v="S-201"/>
    <x v="12"/>
    <x v="3"/>
    <n v="12800"/>
    <n v="5"/>
    <n v="64000"/>
  </r>
  <r>
    <n v="353"/>
    <x v="139"/>
    <n v="90009"/>
    <s v="堀見　暢子"/>
    <s v="B-607"/>
    <x v="0"/>
    <x v="0"/>
    <n v="5500"/>
    <n v="4"/>
    <n v="22000"/>
  </r>
  <r>
    <n v="354"/>
    <x v="139"/>
    <n v="90017"/>
    <s v="榎並　恵美"/>
    <s v="F-110"/>
    <x v="15"/>
    <x v="2"/>
    <n v="2700"/>
    <n v="2"/>
    <n v="5400"/>
  </r>
  <r>
    <n v="355"/>
    <x v="139"/>
    <n v="90011"/>
    <s v="薙原　恵子"/>
    <s v="S-107"/>
    <x v="5"/>
    <x v="3"/>
    <n v="4500"/>
    <n v="1"/>
    <n v="4500"/>
  </r>
  <r>
    <n v="356"/>
    <x v="140"/>
    <n v="90019"/>
    <s v="沼田　由美子"/>
    <s v="B-607"/>
    <x v="0"/>
    <x v="0"/>
    <n v="5500"/>
    <n v="3"/>
    <n v="16500"/>
  </r>
  <r>
    <n v="357"/>
    <x v="140"/>
    <n v="90019"/>
    <s v="沼田　由美子"/>
    <s v="B-607"/>
    <x v="0"/>
    <x v="0"/>
    <n v="5500"/>
    <n v="1"/>
    <n v="5500"/>
  </r>
  <r>
    <n v="358"/>
    <x v="140"/>
    <n v="90014"/>
    <s v="白川　響子"/>
    <s v="F-111"/>
    <x v="18"/>
    <x v="2"/>
    <n v="5000"/>
    <n v="2"/>
    <n v="10000"/>
  </r>
  <r>
    <n v="359"/>
    <x v="141"/>
    <n v="90020"/>
    <s v="石川　里枝"/>
    <s v="B-607"/>
    <x v="0"/>
    <x v="0"/>
    <n v="5500"/>
    <n v="2"/>
    <n v="11000"/>
  </r>
  <r>
    <n v="360"/>
    <x v="141"/>
    <n v="90001"/>
    <s v="吉村　孝子"/>
    <s v="D-101"/>
    <x v="9"/>
    <x v="1"/>
    <n v="3200"/>
    <n v="2"/>
    <n v="6400"/>
  </r>
  <r>
    <n v="361"/>
    <x v="141"/>
    <n v="90015"/>
    <s v="三上　久美"/>
    <s v="S-106"/>
    <x v="11"/>
    <x v="3"/>
    <n v="3500"/>
    <n v="4"/>
    <n v="14000"/>
  </r>
  <r>
    <n v="362"/>
    <x v="141"/>
    <n v="90021"/>
    <s v="伊藤　由里"/>
    <s v="S-201"/>
    <x v="12"/>
    <x v="3"/>
    <n v="12800"/>
    <n v="5"/>
    <n v="64000"/>
  </r>
  <r>
    <n v="363"/>
    <x v="142"/>
    <n v="90003"/>
    <s v="近藤　みさき"/>
    <s v="D-100"/>
    <x v="1"/>
    <x v="1"/>
    <n v="1700"/>
    <n v="4"/>
    <n v="6800"/>
  </r>
  <r>
    <n v="364"/>
    <x v="142"/>
    <n v="90016"/>
    <s v="諸岡　保美"/>
    <s v="F-005"/>
    <x v="10"/>
    <x v="2"/>
    <n v="2800"/>
    <n v="3"/>
    <n v="8400"/>
  </r>
  <r>
    <n v="365"/>
    <x v="142"/>
    <n v="90016"/>
    <s v="諸岡　保美"/>
    <s v="F-110"/>
    <x v="15"/>
    <x v="2"/>
    <n v="2700"/>
    <n v="4"/>
    <n v="10800"/>
  </r>
  <r>
    <n v="366"/>
    <x v="142"/>
    <n v="90002"/>
    <s v="金岡　まなみ"/>
    <s v="S-205"/>
    <x v="13"/>
    <x v="3"/>
    <n v="8500"/>
    <n v="1"/>
    <n v="8500"/>
  </r>
  <r>
    <n v="367"/>
    <x v="143"/>
    <n v="90020"/>
    <s v="石川　里枝"/>
    <s v="F-007"/>
    <x v="4"/>
    <x v="2"/>
    <n v="2800"/>
    <n v="5"/>
    <n v="14000"/>
  </r>
  <r>
    <n v="368"/>
    <x v="143"/>
    <n v="90019"/>
    <s v="沼田　由美子"/>
    <s v="F-111"/>
    <x v="18"/>
    <x v="2"/>
    <n v="5000"/>
    <n v="4"/>
    <n v="20000"/>
  </r>
  <r>
    <n v="369"/>
    <x v="143"/>
    <n v="90007"/>
    <s v="遠藤　美登里"/>
    <s v="S-307"/>
    <x v="19"/>
    <x v="3"/>
    <n v="9800"/>
    <n v="1"/>
    <n v="9800"/>
  </r>
  <r>
    <n v="370"/>
    <x v="144"/>
    <n v="90016"/>
    <s v="諸岡　保美"/>
    <s v="F-200"/>
    <x v="2"/>
    <x v="2"/>
    <n v="10000"/>
    <n v="2"/>
    <n v="20000"/>
  </r>
  <r>
    <n v="371"/>
    <x v="145"/>
    <n v="90008"/>
    <s v="笹本　祥子"/>
    <s v="S-106"/>
    <x v="11"/>
    <x v="3"/>
    <n v="3500"/>
    <n v="4"/>
    <n v="14000"/>
  </r>
  <r>
    <n v="372"/>
    <x v="146"/>
    <n v="90015"/>
    <s v="三上　久美"/>
    <s v="B-402"/>
    <x v="14"/>
    <x v="0"/>
    <n v="2800"/>
    <n v="1"/>
    <n v="2800"/>
  </r>
  <r>
    <n v="373"/>
    <x v="146"/>
    <n v="90018"/>
    <s v="立川　晴香"/>
    <s v="B-402"/>
    <x v="14"/>
    <x v="0"/>
    <n v="2800"/>
    <n v="2"/>
    <n v="5600"/>
  </r>
  <r>
    <n v="374"/>
    <x v="146"/>
    <n v="90021"/>
    <s v="伊藤　由里"/>
    <s v="F-007"/>
    <x v="4"/>
    <x v="2"/>
    <n v="2800"/>
    <n v="4"/>
    <n v="11200"/>
  </r>
  <r>
    <n v="375"/>
    <x v="147"/>
    <n v="90002"/>
    <s v="金岡　まなみ"/>
    <s v="B-607"/>
    <x v="0"/>
    <x v="0"/>
    <n v="5500"/>
    <n v="4"/>
    <n v="22000"/>
  </r>
  <r>
    <n v="376"/>
    <x v="147"/>
    <n v="90008"/>
    <s v="笹本　祥子"/>
    <s v="S-205"/>
    <x v="13"/>
    <x v="3"/>
    <n v="8500"/>
    <n v="3"/>
    <n v="25500"/>
  </r>
  <r>
    <n v="377"/>
    <x v="148"/>
    <n v="90017"/>
    <s v="榎並　恵美"/>
    <s v="B-607"/>
    <x v="0"/>
    <x v="0"/>
    <n v="5500"/>
    <n v="3"/>
    <n v="16500"/>
  </r>
  <r>
    <n v="378"/>
    <x v="148"/>
    <n v="90020"/>
    <s v="石川　里枝"/>
    <s v="D-210"/>
    <x v="16"/>
    <x v="1"/>
    <n v="2800"/>
    <n v="2"/>
    <n v="5600"/>
  </r>
  <r>
    <n v="379"/>
    <x v="148"/>
    <n v="90016"/>
    <s v="諸岡　保美"/>
    <s v="S-101"/>
    <x v="8"/>
    <x v="3"/>
    <n v="5600"/>
    <n v="3"/>
    <n v="16800"/>
  </r>
  <r>
    <n v="380"/>
    <x v="148"/>
    <n v="90015"/>
    <s v="三上　久美"/>
    <s v="S-307"/>
    <x v="19"/>
    <x v="3"/>
    <n v="9800"/>
    <n v="3"/>
    <n v="29400"/>
  </r>
  <r>
    <n v="381"/>
    <x v="149"/>
    <n v="90021"/>
    <s v="伊藤　由里"/>
    <s v="D-007"/>
    <x v="17"/>
    <x v="1"/>
    <n v="2000"/>
    <n v="2"/>
    <n v="4000"/>
  </r>
  <r>
    <n v="382"/>
    <x v="150"/>
    <n v="90012"/>
    <s v="岡本　祥子"/>
    <s v="B-607"/>
    <x v="0"/>
    <x v="0"/>
    <n v="5500"/>
    <n v="1"/>
    <n v="5500"/>
  </r>
  <r>
    <n v="383"/>
    <x v="150"/>
    <n v="90015"/>
    <s v="三上　久美"/>
    <s v="F-111"/>
    <x v="18"/>
    <x v="2"/>
    <n v="5000"/>
    <n v="2"/>
    <n v="10000"/>
  </r>
  <r>
    <n v="384"/>
    <x v="151"/>
    <n v="90020"/>
    <s v="石川　里枝"/>
    <s v="F-005"/>
    <x v="10"/>
    <x v="2"/>
    <n v="2800"/>
    <n v="2"/>
    <n v="5600"/>
  </r>
  <r>
    <n v="385"/>
    <x v="151"/>
    <n v="90007"/>
    <s v="遠藤　美登里"/>
    <s v="F-200"/>
    <x v="2"/>
    <x v="2"/>
    <n v="10000"/>
    <n v="3"/>
    <n v="30000"/>
  </r>
  <r>
    <n v="386"/>
    <x v="152"/>
    <n v="90003"/>
    <s v="近藤　みさき"/>
    <s v="B-503"/>
    <x v="7"/>
    <x v="0"/>
    <n v="7800"/>
    <n v="4"/>
    <n v="31200"/>
  </r>
  <r>
    <n v="387"/>
    <x v="153"/>
    <n v="90005"/>
    <s v="坂本　みさき"/>
    <s v="B-201"/>
    <x v="3"/>
    <x v="0"/>
    <n v="5000"/>
    <n v="4"/>
    <n v="20000"/>
  </r>
  <r>
    <n v="388"/>
    <x v="153"/>
    <n v="90009"/>
    <s v="堀見　暢子"/>
    <s v="D-210"/>
    <x v="16"/>
    <x v="1"/>
    <n v="2800"/>
    <n v="1"/>
    <n v="2800"/>
  </r>
  <r>
    <n v="389"/>
    <x v="153"/>
    <n v="90016"/>
    <s v="諸岡　保美"/>
    <s v="F-007"/>
    <x v="4"/>
    <x v="2"/>
    <n v="2800"/>
    <n v="3"/>
    <n v="8400"/>
  </r>
  <r>
    <n v="390"/>
    <x v="154"/>
    <n v="90007"/>
    <s v="遠藤　美登里"/>
    <s v="D-007"/>
    <x v="17"/>
    <x v="1"/>
    <n v="2000"/>
    <n v="4"/>
    <n v="8000"/>
  </r>
  <r>
    <n v="391"/>
    <x v="155"/>
    <n v="90004"/>
    <s v="村山　瞳"/>
    <s v="F-200"/>
    <x v="2"/>
    <x v="2"/>
    <n v="10000"/>
    <n v="1"/>
    <n v="10000"/>
  </r>
  <r>
    <n v="392"/>
    <x v="155"/>
    <n v="90016"/>
    <s v="諸岡　保美"/>
    <s v="S-101"/>
    <x v="8"/>
    <x v="3"/>
    <n v="5600"/>
    <n v="5"/>
    <n v="28000"/>
  </r>
  <r>
    <n v="393"/>
    <x v="155"/>
    <n v="90007"/>
    <s v="遠藤　美登里"/>
    <s v="S-107"/>
    <x v="5"/>
    <x v="3"/>
    <n v="4500"/>
    <n v="3"/>
    <n v="13500"/>
  </r>
  <r>
    <n v="394"/>
    <x v="155"/>
    <n v="90016"/>
    <s v="諸岡　保美"/>
    <s v="S-107"/>
    <x v="5"/>
    <x v="3"/>
    <n v="4500"/>
    <n v="1"/>
    <n v="4500"/>
  </r>
  <r>
    <n v="395"/>
    <x v="156"/>
    <n v="90016"/>
    <s v="諸岡　保美"/>
    <s v="F-200"/>
    <x v="2"/>
    <x v="2"/>
    <n v="10000"/>
    <n v="3"/>
    <n v="30000"/>
  </r>
  <r>
    <n v="396"/>
    <x v="157"/>
    <n v="90015"/>
    <s v="三上　久美"/>
    <s v="D-100"/>
    <x v="1"/>
    <x v="1"/>
    <n v="1700"/>
    <n v="5"/>
    <n v="8500"/>
  </r>
  <r>
    <n v="397"/>
    <x v="157"/>
    <n v="90021"/>
    <s v="伊藤　由里"/>
    <s v="F-110"/>
    <x v="15"/>
    <x v="2"/>
    <n v="2700"/>
    <n v="1"/>
    <n v="2700"/>
  </r>
  <r>
    <n v="398"/>
    <x v="158"/>
    <n v="90019"/>
    <s v="沼田　由美子"/>
    <s v="D-101"/>
    <x v="9"/>
    <x v="1"/>
    <n v="3200"/>
    <n v="2"/>
    <n v="6400"/>
  </r>
  <r>
    <n v="399"/>
    <x v="159"/>
    <n v="90007"/>
    <s v="遠藤　美登里"/>
    <s v="B-202"/>
    <x v="6"/>
    <x v="0"/>
    <n v="3500"/>
    <n v="4"/>
    <n v="14000"/>
  </r>
  <r>
    <n v="400"/>
    <x v="159"/>
    <n v="90011"/>
    <s v="薙原　恵子"/>
    <s v="S-106"/>
    <x v="11"/>
    <x v="3"/>
    <n v="3500"/>
    <n v="4"/>
    <n v="14000"/>
  </r>
  <r>
    <n v="401"/>
    <x v="160"/>
    <n v="90005"/>
    <s v="坂本　みさき"/>
    <s v="B-202"/>
    <x v="6"/>
    <x v="0"/>
    <n v="3500"/>
    <n v="4"/>
    <n v="14000"/>
  </r>
  <r>
    <n v="402"/>
    <x v="160"/>
    <n v="90003"/>
    <s v="近藤　みさき"/>
    <s v="D-100"/>
    <x v="1"/>
    <x v="1"/>
    <n v="1700"/>
    <n v="2"/>
    <n v="3400"/>
  </r>
  <r>
    <n v="403"/>
    <x v="160"/>
    <n v="90011"/>
    <s v="薙原　恵子"/>
    <s v="S-101"/>
    <x v="8"/>
    <x v="3"/>
    <n v="5600"/>
    <n v="4"/>
    <n v="22400"/>
  </r>
  <r>
    <n v="404"/>
    <x v="160"/>
    <n v="90021"/>
    <s v="伊藤　由里"/>
    <s v="S-101"/>
    <x v="8"/>
    <x v="3"/>
    <n v="5600"/>
    <n v="3"/>
    <n v="16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4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9" firstHeaderRow="1" firstDataRow="2" firstDataCol="1"/>
  <pivotFields count="10">
    <pivotField showAll="0"/>
    <pivotField axis="axisCol" numFmtId="14" showAll="0">
      <items count="15">
        <item x="0"/>
        <item x="10"/>
        <item x="11"/>
        <item x="12"/>
        <item x="1"/>
        <item x="2"/>
        <item x="3"/>
        <item x="4"/>
        <item x="5"/>
        <item x="6"/>
        <item x="7"/>
        <item x="8"/>
        <item x="9"/>
        <item x="13"/>
        <item t="default"/>
      </items>
    </pivotField>
    <pivotField showAll="0"/>
    <pivotField showAll="0"/>
    <pivotField showAll="0"/>
    <pivotField showAll="0">
      <items count="21">
        <item x="17"/>
        <item x="2"/>
        <item x="0"/>
        <item x="19"/>
        <item x="1"/>
        <item x="9"/>
        <item x="7"/>
        <item x="3"/>
        <item x="6"/>
        <item x="4"/>
        <item x="8"/>
        <item x="5"/>
        <item x="11"/>
        <item x="13"/>
        <item x="16"/>
        <item x="10"/>
        <item x="12"/>
        <item x="14"/>
        <item x="15"/>
        <item x="18"/>
        <item t="default"/>
      </items>
    </pivotField>
    <pivotField axis="axisRow" showAll="0">
      <items count="5">
        <item x="3"/>
        <item x="1"/>
        <item x="2"/>
        <item x="0"/>
        <item t="default"/>
      </items>
    </pivotField>
    <pivotField numFmtId="38" showAll="0"/>
    <pivotField showAll="0"/>
    <pivotField dataField="1" numFmtId="38" showAll="0"/>
  </pivotFields>
  <rowFields count="1">
    <field x="6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7"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売上価格" fld="9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name="ExternalData_1" connectionId="4" autoFormatId="0" applyNumberFormats="0" applyBorderFormats="0" applyFontFormats="1" applyPatternFormats="1" applyAlignmentFormats="0" applyWidthHeightFormats="0">
  <queryTableRefresh preserveSortFilterLayout="0" nextId="11">
    <queryTableFields count="10">
      <queryTableField id="1" name="No" tableColumnId="1"/>
      <queryTableField id="2" name="注文日" tableColumnId="2"/>
      <queryTableField id="3" name="会員番号" tableColumnId="3"/>
      <queryTableField id="4" name="氏名" tableColumnId="4"/>
      <queryTableField id="5" name="商品番号" tableColumnId="5"/>
      <queryTableField id="6" name="商品名" tableColumnId="6"/>
      <queryTableField id="7" name="商品分類" tableColumnId="7"/>
      <queryTableField id="8" name="価格" tableColumnId="8"/>
      <queryTableField id="9" name="数量" tableColumnId="9"/>
      <queryTableField id="10" name="売上価格" tableColumnId="10"/>
    </queryTableFields>
  </queryTableRefresh>
</queryTable>
</file>

<file path=xl/queryTables/queryTable2.xml><?xml version="1.0" encoding="utf-8"?>
<queryTable xmlns="http://schemas.openxmlformats.org/spreadsheetml/2006/main" name="ExternalData_1" backgroundRefresh="0" connectionId="1" autoFormatId="20" applyNumberFormats="0" applyBorderFormats="0" applyFontFormats="0" applyPatternFormats="0" applyAlignmentFormats="0" applyWidthHeightFormats="0">
  <queryTableRefresh preserveSortFilterLayout="0" nextId="6">
    <queryTableFields count="5">
      <queryTableField id="1" name="商品番号" tableColumnId="1"/>
      <queryTableField id="2" name="商品名" tableColumnId="2"/>
      <queryTableField id="3" name="商品分類" tableColumnId="3"/>
      <queryTableField id="4" name="発売日" tableColumnId="4"/>
      <queryTableField id="5" name="価格" tableColumnId="5"/>
    </queryTableFields>
  </queryTableRefresh>
  <extLst>
    <ext xmlns:x15="http://schemas.microsoft.com/office/spreadsheetml/2010/11/main" uri="{883FBD77-0823-4a55-B5E3-86C4891E6966}">
      <x15:queryTable sourceDataName=" "/>
    </ext>
  </extLst>
</queryTable>
</file>

<file path=xl/queryTables/queryTable3.xml><?xml version="1.0" encoding="utf-8"?>
<queryTable xmlns="http://schemas.openxmlformats.org/spreadsheetml/2006/main" name="ExternalData_1" backgroundRefresh="0" connectionId="2" autoFormatId="20" applyNumberFormats="0" applyBorderFormats="0" applyFontFormats="0" applyPatternFormats="0" applyAlignmentFormats="0" applyWidthHeightFormats="0">
  <queryTableRefresh preserveSortFilterLayout="0" nextId="8" unboundColumnsRight="1">
    <queryTableFields count="7">
      <queryTableField id="1" name="会員番号" tableColumnId="8"/>
      <queryTableField id="2" name="氏名" tableColumnId="9"/>
      <queryTableField id="3" name="〒" tableColumnId="10"/>
      <queryTableField id="4" name="住所" tableColumnId="11"/>
      <queryTableField id="5" name="電話番号" tableColumnId="12"/>
      <queryTableField id="6" name="生年月日" tableColumnId="13"/>
      <queryTableField id="7" dataBound="0" tableColumnId="14"/>
    </queryTableFields>
  </queryTableRefresh>
  <extLst>
    <ext xmlns:x15="http://schemas.microsoft.com/office/spreadsheetml/2010/11/main" uri="{883FBD77-0823-4a55-B5E3-86C4891E6966}">
      <x15:queryTable sourceDataName=" 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id="7" name="売上一覧" displayName="売上一覧" ref="B3:K407" tableType="queryTable" totalsRowShown="0">
  <autoFilter ref="B3:K40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uniqueName="1" name="No" queryTableFieldId="1" dataDxfId="21"/>
    <tableColumn id="2" uniqueName="2" name="注文日" queryTableFieldId="2" dataDxfId="20"/>
    <tableColumn id="3" uniqueName="3" name="会員番号" queryTableFieldId="3" dataDxfId="19"/>
    <tableColumn id="4" uniqueName="4" name="氏名" queryTableFieldId="4" dataDxfId="18"/>
    <tableColumn id="5" uniqueName="5" name="商品番号" queryTableFieldId="5" dataDxfId="17"/>
    <tableColumn id="6" uniqueName="6" name="商品名" queryTableFieldId="6" dataDxfId="16"/>
    <tableColumn id="7" uniqueName="7" name="商品分類" queryTableFieldId="7" dataDxfId="15"/>
    <tableColumn id="8" uniqueName="8" name="価格" queryTableFieldId="8" dataDxfId="14" dataCellStyle="桁区切り"/>
    <tableColumn id="9" uniqueName="9" name="数量" queryTableFieldId="9" dataDxfId="13"/>
    <tableColumn id="10" uniqueName="10" name="売上価格" queryTableFieldId="10" dataDxfId="12" dataCellStyle="桁区切り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商品" displayName="商品" ref="B3:F23" tableType="queryTable" totalsRowShown="0">
  <autoFilter ref="B3:F23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uniqueName="1" name="商品番号" queryTableFieldId="1" dataDxfId="11"/>
    <tableColumn id="2" uniqueName="2" name="商品名" queryTableFieldId="2" dataDxfId="10"/>
    <tableColumn id="3" uniqueName="3" name="商品分類" queryTableFieldId="3" dataDxfId="9"/>
    <tableColumn id="4" uniqueName="4" name="発売日" queryTableFieldId="4" dataDxfId="8"/>
    <tableColumn id="5" uniqueName="5" name="価格" queryTableFieldId="5" dataDxfId="7" dataCellStyle="桁区切り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5" name="会員" displayName="会員" ref="B3:H23" tableType="queryTable" totalsRowShown="0">
  <autoFilter ref="B3:H23"/>
  <tableColumns count="7">
    <tableColumn id="8" uniqueName="8" name="会員番号" queryTableFieldId="1" dataDxfId="6"/>
    <tableColumn id="9" uniqueName="9" name="氏名" queryTableFieldId="2" dataDxfId="5"/>
    <tableColumn id="10" uniqueName="10" name="〒" queryTableFieldId="3" dataDxfId="4"/>
    <tableColumn id="11" uniqueName="11" name="住所" queryTableFieldId="4" dataDxfId="3"/>
    <tableColumn id="12" uniqueName="12" name="電話番号" queryTableFieldId="5" dataDxfId="2"/>
    <tableColumn id="13" uniqueName="13" name="生年月日" queryTableFieldId="6" dataDxfId="1"/>
    <tableColumn id="14" uniqueName="14" name="誕生月" queryTableFieldId="7" dataDxfId="0"/>
  </tableColumns>
  <tableStyleInfo name="TableStyleLight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07"/>
  <sheetViews>
    <sheetView tabSelected="1" workbookViewId="0"/>
  </sheetViews>
  <sheetFormatPr defaultRowHeight="13.5" x14ac:dyDescent="0.15"/>
  <cols>
    <col min="1" max="1" width="1.625" customWidth="1"/>
    <col min="2" max="2" width="6.25" bestFit="1" customWidth="1"/>
    <col min="3" max="3" width="11.625" bestFit="1" customWidth="1"/>
    <col min="4" max="4" width="11.75" bestFit="1" customWidth="1"/>
    <col min="5" max="5" width="12.375" bestFit="1" customWidth="1"/>
    <col min="6" max="6" width="11.75" bestFit="1" customWidth="1"/>
    <col min="7" max="7" width="29.25" bestFit="1" customWidth="1"/>
    <col min="8" max="8" width="12.875" bestFit="1" customWidth="1"/>
    <col min="9" max="10" width="7.75" bestFit="1" customWidth="1"/>
    <col min="11" max="11" width="11.75" bestFit="1" customWidth="1"/>
  </cols>
  <sheetData>
    <row r="1" spans="2:11" ht="17.25" x14ac:dyDescent="0.15">
      <c r="B1" s="1" t="s">
        <v>138</v>
      </c>
    </row>
    <row r="3" spans="2:11" x14ac:dyDescent="0.15">
      <c r="B3" s="2" t="s">
        <v>135</v>
      </c>
      <c r="C3" s="2" t="s">
        <v>62</v>
      </c>
      <c r="D3" s="2" t="s">
        <v>69</v>
      </c>
      <c r="E3" s="2" t="s">
        <v>70</v>
      </c>
      <c r="F3" s="2" t="s">
        <v>66</v>
      </c>
      <c r="G3" s="2" t="s">
        <v>63</v>
      </c>
      <c r="H3" s="2" t="s">
        <v>64</v>
      </c>
      <c r="I3" s="2" t="s">
        <v>68</v>
      </c>
      <c r="J3" s="2" t="s">
        <v>136</v>
      </c>
      <c r="K3" s="2" t="s">
        <v>137</v>
      </c>
    </row>
    <row r="4" spans="2:11" x14ac:dyDescent="0.15">
      <c r="B4" s="2">
        <v>1</v>
      </c>
      <c r="C4" s="4">
        <v>42644</v>
      </c>
      <c r="D4" s="2">
        <v>90007</v>
      </c>
      <c r="E4" s="2" t="s">
        <v>93</v>
      </c>
      <c r="F4" s="2" t="s">
        <v>45</v>
      </c>
      <c r="G4" s="2" t="s">
        <v>35</v>
      </c>
      <c r="H4" s="2" t="s">
        <v>18</v>
      </c>
      <c r="I4" s="8">
        <v>5500</v>
      </c>
      <c r="J4" s="2">
        <v>2</v>
      </c>
      <c r="K4" s="8">
        <v>11000</v>
      </c>
    </row>
    <row r="5" spans="2:11" x14ac:dyDescent="0.15">
      <c r="B5" s="2">
        <v>2</v>
      </c>
      <c r="C5" s="4">
        <v>42645</v>
      </c>
      <c r="D5" s="2">
        <v>90008</v>
      </c>
      <c r="E5" s="2" t="s">
        <v>95</v>
      </c>
      <c r="F5" s="2" t="s">
        <v>56</v>
      </c>
      <c r="G5" s="2" t="s">
        <v>27</v>
      </c>
      <c r="H5" s="2" t="s">
        <v>16</v>
      </c>
      <c r="I5" s="8">
        <v>1700</v>
      </c>
      <c r="J5" s="2">
        <v>1</v>
      </c>
      <c r="K5" s="8">
        <v>1700</v>
      </c>
    </row>
    <row r="6" spans="2:11" x14ac:dyDescent="0.15">
      <c r="B6" s="2">
        <v>3</v>
      </c>
      <c r="C6" s="4">
        <v>42645</v>
      </c>
      <c r="D6" s="2">
        <v>90005</v>
      </c>
      <c r="E6" s="2" t="s">
        <v>87</v>
      </c>
      <c r="F6" s="2" t="s">
        <v>58</v>
      </c>
      <c r="G6" s="2" t="s">
        <v>30</v>
      </c>
      <c r="H6" s="2" t="s">
        <v>17</v>
      </c>
      <c r="I6" s="8">
        <v>10000</v>
      </c>
      <c r="J6" s="2">
        <v>1</v>
      </c>
      <c r="K6" s="8">
        <v>10000</v>
      </c>
    </row>
    <row r="7" spans="2:11" x14ac:dyDescent="0.15">
      <c r="B7" s="2">
        <v>4</v>
      </c>
      <c r="C7" s="4">
        <v>42646</v>
      </c>
      <c r="D7" s="2">
        <v>90015</v>
      </c>
      <c r="E7" s="2" t="s">
        <v>114</v>
      </c>
      <c r="F7" s="2" t="s">
        <v>57</v>
      </c>
      <c r="G7" s="2" t="s">
        <v>37</v>
      </c>
      <c r="H7" s="2" t="s">
        <v>18</v>
      </c>
      <c r="I7" s="8">
        <v>5000</v>
      </c>
      <c r="J7" s="2">
        <v>2</v>
      </c>
      <c r="K7" s="8">
        <v>10000</v>
      </c>
    </row>
    <row r="8" spans="2:11" x14ac:dyDescent="0.15">
      <c r="B8" s="2">
        <v>5</v>
      </c>
      <c r="C8" s="4">
        <v>42646</v>
      </c>
      <c r="D8" s="2">
        <v>90020</v>
      </c>
      <c r="E8" s="2" t="s">
        <v>129</v>
      </c>
      <c r="F8" s="2" t="s">
        <v>45</v>
      </c>
      <c r="G8" s="2" t="s">
        <v>35</v>
      </c>
      <c r="H8" s="2" t="s">
        <v>18</v>
      </c>
      <c r="I8" s="8">
        <v>5500</v>
      </c>
      <c r="J8" s="2">
        <v>3</v>
      </c>
      <c r="K8" s="8">
        <v>16500</v>
      </c>
    </row>
    <row r="9" spans="2:11" x14ac:dyDescent="0.15">
      <c r="B9" s="2">
        <v>6</v>
      </c>
      <c r="C9" s="4">
        <v>42646</v>
      </c>
      <c r="D9" s="2">
        <v>90012</v>
      </c>
      <c r="E9" s="2" t="s">
        <v>104</v>
      </c>
      <c r="F9" s="2" t="s">
        <v>43</v>
      </c>
      <c r="G9" s="2" t="s">
        <v>31</v>
      </c>
      <c r="H9" s="2" t="s">
        <v>17</v>
      </c>
      <c r="I9" s="8">
        <v>2800</v>
      </c>
      <c r="J9" s="2">
        <v>2</v>
      </c>
      <c r="K9" s="8">
        <v>5600</v>
      </c>
    </row>
    <row r="10" spans="2:11" x14ac:dyDescent="0.15">
      <c r="B10" s="2">
        <v>7</v>
      </c>
      <c r="C10" s="4">
        <v>42646</v>
      </c>
      <c r="D10" s="2">
        <v>90004</v>
      </c>
      <c r="E10" s="2" t="s">
        <v>84</v>
      </c>
      <c r="F10" s="2" t="s">
        <v>50</v>
      </c>
      <c r="G10" s="2" t="s">
        <v>22</v>
      </c>
      <c r="H10" s="2" t="s">
        <v>15</v>
      </c>
      <c r="I10" s="8">
        <v>4500</v>
      </c>
      <c r="J10" s="2">
        <v>1</v>
      </c>
      <c r="K10" s="8">
        <v>4500</v>
      </c>
    </row>
    <row r="11" spans="2:11" x14ac:dyDescent="0.15">
      <c r="B11" s="2">
        <v>8</v>
      </c>
      <c r="C11" s="4">
        <v>42647</v>
      </c>
      <c r="D11" s="2">
        <v>90016</v>
      </c>
      <c r="E11" s="2" t="s">
        <v>117</v>
      </c>
      <c r="F11" s="2" t="s">
        <v>59</v>
      </c>
      <c r="G11" s="2" t="s">
        <v>38</v>
      </c>
      <c r="H11" s="2" t="s">
        <v>18</v>
      </c>
      <c r="I11" s="8">
        <v>3500</v>
      </c>
      <c r="J11" s="2">
        <v>2</v>
      </c>
      <c r="K11" s="8">
        <v>7000</v>
      </c>
    </row>
    <row r="12" spans="2:11" x14ac:dyDescent="0.15">
      <c r="B12" s="2">
        <v>9</v>
      </c>
      <c r="C12" s="4">
        <v>42647</v>
      </c>
      <c r="D12" s="2">
        <v>90007</v>
      </c>
      <c r="E12" s="2" t="s">
        <v>93</v>
      </c>
      <c r="F12" s="2" t="s">
        <v>44</v>
      </c>
      <c r="G12" s="2" t="s">
        <v>36</v>
      </c>
      <c r="H12" s="2" t="s">
        <v>18</v>
      </c>
      <c r="I12" s="8">
        <v>7800</v>
      </c>
      <c r="J12" s="2">
        <v>1</v>
      </c>
      <c r="K12" s="8">
        <v>7800</v>
      </c>
    </row>
    <row r="13" spans="2:11" x14ac:dyDescent="0.15">
      <c r="B13" s="2">
        <v>10</v>
      </c>
      <c r="C13" s="4">
        <v>42647</v>
      </c>
      <c r="D13" s="2">
        <v>90019</v>
      </c>
      <c r="E13" s="2" t="s">
        <v>126</v>
      </c>
      <c r="F13" s="2" t="s">
        <v>56</v>
      </c>
      <c r="G13" s="2" t="s">
        <v>27</v>
      </c>
      <c r="H13" s="2" t="s">
        <v>16</v>
      </c>
      <c r="I13" s="8">
        <v>1700</v>
      </c>
      <c r="J13" s="2">
        <v>1</v>
      </c>
      <c r="K13" s="8">
        <v>1700</v>
      </c>
    </row>
    <row r="14" spans="2:11" x14ac:dyDescent="0.15">
      <c r="B14" s="2">
        <v>11</v>
      </c>
      <c r="C14" s="4">
        <v>42647</v>
      </c>
      <c r="D14" s="2">
        <v>90012</v>
      </c>
      <c r="E14" s="2" t="s">
        <v>104</v>
      </c>
      <c r="F14" s="2" t="s">
        <v>52</v>
      </c>
      <c r="G14" s="2" t="s">
        <v>21</v>
      </c>
      <c r="H14" s="2" t="s">
        <v>15</v>
      </c>
      <c r="I14" s="8">
        <v>5600</v>
      </c>
      <c r="J14" s="2">
        <v>2</v>
      </c>
      <c r="K14" s="8">
        <v>11200</v>
      </c>
    </row>
    <row r="15" spans="2:11" x14ac:dyDescent="0.15">
      <c r="B15" s="2">
        <v>12</v>
      </c>
      <c r="C15" s="4">
        <v>42648</v>
      </c>
      <c r="D15" s="2">
        <v>90003</v>
      </c>
      <c r="E15" s="2" t="s">
        <v>81</v>
      </c>
      <c r="F15" s="2" t="s">
        <v>57</v>
      </c>
      <c r="G15" s="2" t="s">
        <v>37</v>
      </c>
      <c r="H15" s="2" t="s">
        <v>18</v>
      </c>
      <c r="I15" s="8">
        <v>5000</v>
      </c>
      <c r="J15" s="2">
        <v>5</v>
      </c>
      <c r="K15" s="8">
        <v>25000</v>
      </c>
    </row>
    <row r="16" spans="2:11" x14ac:dyDescent="0.15">
      <c r="B16" s="2">
        <v>13</v>
      </c>
      <c r="C16" s="4">
        <v>42648</v>
      </c>
      <c r="D16" s="2">
        <v>90009</v>
      </c>
      <c r="E16" s="2" t="s">
        <v>98</v>
      </c>
      <c r="F16" s="2" t="s">
        <v>42</v>
      </c>
      <c r="G16" s="2" t="s">
        <v>28</v>
      </c>
      <c r="H16" s="2" t="s">
        <v>16</v>
      </c>
      <c r="I16" s="8">
        <v>3200</v>
      </c>
      <c r="J16" s="2">
        <v>3</v>
      </c>
      <c r="K16" s="8">
        <v>9600</v>
      </c>
    </row>
    <row r="17" spans="2:11" x14ac:dyDescent="0.15">
      <c r="B17" s="2">
        <v>14</v>
      </c>
      <c r="C17" s="4">
        <v>42648</v>
      </c>
      <c r="D17" s="2">
        <v>90007</v>
      </c>
      <c r="E17" s="2" t="s">
        <v>93</v>
      </c>
      <c r="F17" s="2" t="s">
        <v>49</v>
      </c>
      <c r="G17" s="2" t="s">
        <v>32</v>
      </c>
      <c r="H17" s="2" t="s">
        <v>17</v>
      </c>
      <c r="I17" s="8">
        <v>2800</v>
      </c>
      <c r="J17" s="2">
        <v>1</v>
      </c>
      <c r="K17" s="8">
        <v>2800</v>
      </c>
    </row>
    <row r="18" spans="2:11" x14ac:dyDescent="0.15">
      <c r="B18" s="2">
        <v>15</v>
      </c>
      <c r="C18" s="4">
        <v>42648</v>
      </c>
      <c r="D18" s="2">
        <v>90019</v>
      </c>
      <c r="E18" s="2" t="s">
        <v>126</v>
      </c>
      <c r="F18" s="2" t="s">
        <v>51</v>
      </c>
      <c r="G18" s="2" t="s">
        <v>23</v>
      </c>
      <c r="H18" s="2" t="s">
        <v>15</v>
      </c>
      <c r="I18" s="8">
        <v>3500</v>
      </c>
      <c r="J18" s="2">
        <v>1</v>
      </c>
      <c r="K18" s="8">
        <v>3500</v>
      </c>
    </row>
    <row r="19" spans="2:11" x14ac:dyDescent="0.15">
      <c r="B19" s="2">
        <v>16</v>
      </c>
      <c r="C19" s="4">
        <v>42648</v>
      </c>
      <c r="D19" s="2">
        <v>90011</v>
      </c>
      <c r="E19" s="2" t="s">
        <v>101</v>
      </c>
      <c r="F19" s="2" t="s">
        <v>47</v>
      </c>
      <c r="G19" s="2" t="s">
        <v>25</v>
      </c>
      <c r="H19" s="2" t="s">
        <v>15</v>
      </c>
      <c r="I19" s="8">
        <v>12800</v>
      </c>
      <c r="J19" s="2">
        <v>1</v>
      </c>
      <c r="K19" s="8">
        <v>12800</v>
      </c>
    </row>
    <row r="20" spans="2:11" x14ac:dyDescent="0.15">
      <c r="B20" s="2">
        <v>17</v>
      </c>
      <c r="C20" s="4">
        <v>42648</v>
      </c>
      <c r="D20" s="2">
        <v>90007</v>
      </c>
      <c r="E20" s="2" t="s">
        <v>93</v>
      </c>
      <c r="F20" s="2" t="s">
        <v>40</v>
      </c>
      <c r="G20" s="2" t="s">
        <v>24</v>
      </c>
      <c r="H20" s="2" t="s">
        <v>15</v>
      </c>
      <c r="I20" s="8">
        <v>8500</v>
      </c>
      <c r="J20" s="2">
        <v>1</v>
      </c>
      <c r="K20" s="8">
        <v>8500</v>
      </c>
    </row>
    <row r="21" spans="2:11" x14ac:dyDescent="0.15">
      <c r="B21" s="2">
        <v>18</v>
      </c>
      <c r="C21" s="4">
        <v>42648</v>
      </c>
      <c r="D21" s="2">
        <v>90008</v>
      </c>
      <c r="E21" s="2" t="s">
        <v>95</v>
      </c>
      <c r="F21" s="2" t="s">
        <v>40</v>
      </c>
      <c r="G21" s="2" t="s">
        <v>24</v>
      </c>
      <c r="H21" s="2" t="s">
        <v>15</v>
      </c>
      <c r="I21" s="8">
        <v>8500</v>
      </c>
      <c r="J21" s="2">
        <v>1</v>
      </c>
      <c r="K21" s="8">
        <v>8500</v>
      </c>
    </row>
    <row r="22" spans="2:11" x14ac:dyDescent="0.15">
      <c r="B22" s="2">
        <v>19</v>
      </c>
      <c r="C22" s="4">
        <v>42649</v>
      </c>
      <c r="D22" s="2">
        <v>90013</v>
      </c>
      <c r="E22" s="2" t="s">
        <v>107</v>
      </c>
      <c r="F22" s="2" t="s">
        <v>57</v>
      </c>
      <c r="G22" s="2" t="s">
        <v>37</v>
      </c>
      <c r="H22" s="2" t="s">
        <v>18</v>
      </c>
      <c r="I22" s="8">
        <v>5000</v>
      </c>
      <c r="J22" s="2">
        <v>1</v>
      </c>
      <c r="K22" s="8">
        <v>5000</v>
      </c>
    </row>
    <row r="23" spans="2:11" x14ac:dyDescent="0.15">
      <c r="B23" s="2">
        <v>20</v>
      </c>
      <c r="C23" s="4">
        <v>42649</v>
      </c>
      <c r="D23" s="2">
        <v>90004</v>
      </c>
      <c r="E23" s="2" t="s">
        <v>84</v>
      </c>
      <c r="F23" s="2" t="s">
        <v>48</v>
      </c>
      <c r="G23" s="2" t="s">
        <v>39</v>
      </c>
      <c r="H23" s="2" t="s">
        <v>18</v>
      </c>
      <c r="I23" s="8">
        <v>2800</v>
      </c>
      <c r="J23" s="2">
        <v>1</v>
      </c>
      <c r="K23" s="8">
        <v>2800</v>
      </c>
    </row>
    <row r="24" spans="2:11" x14ac:dyDescent="0.15">
      <c r="B24" s="2">
        <v>21</v>
      </c>
      <c r="C24" s="4">
        <v>42649</v>
      </c>
      <c r="D24" s="2">
        <v>90001</v>
      </c>
      <c r="E24" s="2" t="s">
        <v>75</v>
      </c>
      <c r="F24" s="2" t="s">
        <v>43</v>
      </c>
      <c r="G24" s="2" t="s">
        <v>31</v>
      </c>
      <c r="H24" s="2" t="s">
        <v>17</v>
      </c>
      <c r="I24" s="8">
        <v>2800</v>
      </c>
      <c r="J24" s="2">
        <v>2</v>
      </c>
      <c r="K24" s="8">
        <v>5600</v>
      </c>
    </row>
    <row r="25" spans="2:11" x14ac:dyDescent="0.15">
      <c r="B25" s="2">
        <v>22</v>
      </c>
      <c r="C25" s="4">
        <v>42649</v>
      </c>
      <c r="D25" s="2">
        <v>90009</v>
      </c>
      <c r="E25" s="2" t="s">
        <v>98</v>
      </c>
      <c r="F25" s="2" t="s">
        <v>46</v>
      </c>
      <c r="G25" s="2" t="s">
        <v>33</v>
      </c>
      <c r="H25" s="2" t="s">
        <v>17</v>
      </c>
      <c r="I25" s="8">
        <v>2700</v>
      </c>
      <c r="J25" s="2">
        <v>2</v>
      </c>
      <c r="K25" s="8">
        <v>5400</v>
      </c>
    </row>
    <row r="26" spans="2:11" x14ac:dyDescent="0.15">
      <c r="B26" s="2">
        <v>23</v>
      </c>
      <c r="C26" s="4">
        <v>42650</v>
      </c>
      <c r="D26" s="2">
        <v>90014</v>
      </c>
      <c r="E26" s="2" t="s">
        <v>110</v>
      </c>
      <c r="F26" s="2" t="s">
        <v>51</v>
      </c>
      <c r="G26" s="2" t="s">
        <v>23</v>
      </c>
      <c r="H26" s="2" t="s">
        <v>15</v>
      </c>
      <c r="I26" s="8">
        <v>3500</v>
      </c>
      <c r="J26" s="2">
        <v>1</v>
      </c>
      <c r="K26" s="8">
        <v>3500</v>
      </c>
    </row>
    <row r="27" spans="2:11" x14ac:dyDescent="0.15">
      <c r="B27" s="2">
        <v>24</v>
      </c>
      <c r="C27" s="4">
        <v>42650</v>
      </c>
      <c r="D27" s="2">
        <v>90011</v>
      </c>
      <c r="E27" s="2" t="s">
        <v>101</v>
      </c>
      <c r="F27" s="2" t="s">
        <v>50</v>
      </c>
      <c r="G27" s="2" t="s">
        <v>22</v>
      </c>
      <c r="H27" s="2" t="s">
        <v>15</v>
      </c>
      <c r="I27" s="8">
        <v>4500</v>
      </c>
      <c r="J27" s="2">
        <v>1</v>
      </c>
      <c r="K27" s="8">
        <v>4500</v>
      </c>
    </row>
    <row r="28" spans="2:11" x14ac:dyDescent="0.15">
      <c r="B28" s="2">
        <v>25</v>
      </c>
      <c r="C28" s="4">
        <v>42651</v>
      </c>
      <c r="D28" s="2">
        <v>90009</v>
      </c>
      <c r="E28" s="2" t="s">
        <v>98</v>
      </c>
      <c r="F28" s="2" t="s">
        <v>41</v>
      </c>
      <c r="G28" s="2" t="s">
        <v>29</v>
      </c>
      <c r="H28" s="2" t="s">
        <v>16</v>
      </c>
      <c r="I28" s="8">
        <v>2800</v>
      </c>
      <c r="J28" s="2">
        <v>2</v>
      </c>
      <c r="K28" s="8">
        <v>5600</v>
      </c>
    </row>
    <row r="29" spans="2:11" x14ac:dyDescent="0.15">
      <c r="B29" s="2">
        <v>26</v>
      </c>
      <c r="C29" s="4">
        <v>42652</v>
      </c>
      <c r="D29" s="2">
        <v>90015</v>
      </c>
      <c r="E29" s="2" t="s">
        <v>114</v>
      </c>
      <c r="F29" s="2" t="s">
        <v>54</v>
      </c>
      <c r="G29" s="2" t="s">
        <v>26</v>
      </c>
      <c r="H29" s="2" t="s">
        <v>16</v>
      </c>
      <c r="I29" s="8">
        <v>2000</v>
      </c>
      <c r="J29" s="2">
        <v>1</v>
      </c>
      <c r="K29" s="8">
        <v>2000</v>
      </c>
    </row>
    <row r="30" spans="2:11" x14ac:dyDescent="0.15">
      <c r="B30" s="2">
        <v>27</v>
      </c>
      <c r="C30" s="4">
        <v>42652</v>
      </c>
      <c r="D30" s="2">
        <v>90013</v>
      </c>
      <c r="E30" s="2" t="s">
        <v>107</v>
      </c>
      <c r="F30" s="2" t="s">
        <v>47</v>
      </c>
      <c r="G30" s="2" t="s">
        <v>25</v>
      </c>
      <c r="H30" s="2" t="s">
        <v>15</v>
      </c>
      <c r="I30" s="8">
        <v>12800</v>
      </c>
      <c r="J30" s="2">
        <v>1</v>
      </c>
      <c r="K30" s="8">
        <v>12800</v>
      </c>
    </row>
    <row r="31" spans="2:11" x14ac:dyDescent="0.15">
      <c r="B31" s="2">
        <v>28</v>
      </c>
      <c r="C31" s="4">
        <v>42652</v>
      </c>
      <c r="D31" s="2">
        <v>90014</v>
      </c>
      <c r="E31" s="2" t="s">
        <v>110</v>
      </c>
      <c r="F31" s="2" t="s">
        <v>47</v>
      </c>
      <c r="G31" s="2" t="s">
        <v>25</v>
      </c>
      <c r="H31" s="2" t="s">
        <v>15</v>
      </c>
      <c r="I31" s="8">
        <v>12800</v>
      </c>
      <c r="J31" s="2">
        <v>1</v>
      </c>
      <c r="K31" s="8">
        <v>12800</v>
      </c>
    </row>
    <row r="32" spans="2:11" x14ac:dyDescent="0.15">
      <c r="B32" s="2">
        <v>29</v>
      </c>
      <c r="C32" s="4">
        <v>42652</v>
      </c>
      <c r="D32" s="2">
        <v>90012</v>
      </c>
      <c r="E32" s="2" t="s">
        <v>104</v>
      </c>
      <c r="F32" s="2" t="s">
        <v>40</v>
      </c>
      <c r="G32" s="2" t="s">
        <v>24</v>
      </c>
      <c r="H32" s="2" t="s">
        <v>15</v>
      </c>
      <c r="I32" s="8">
        <v>8500</v>
      </c>
      <c r="J32" s="2">
        <v>1</v>
      </c>
      <c r="K32" s="8">
        <v>8500</v>
      </c>
    </row>
    <row r="33" spans="2:11" x14ac:dyDescent="0.15">
      <c r="B33" s="2">
        <v>30</v>
      </c>
      <c r="C33" s="4">
        <v>42653</v>
      </c>
      <c r="D33" s="2">
        <v>90011</v>
      </c>
      <c r="E33" s="2" t="s">
        <v>101</v>
      </c>
      <c r="F33" s="2" t="s">
        <v>41</v>
      </c>
      <c r="G33" s="2" t="s">
        <v>29</v>
      </c>
      <c r="H33" s="2" t="s">
        <v>16</v>
      </c>
      <c r="I33" s="8">
        <v>2800</v>
      </c>
      <c r="J33" s="2">
        <v>2</v>
      </c>
      <c r="K33" s="8">
        <v>5600</v>
      </c>
    </row>
    <row r="34" spans="2:11" x14ac:dyDescent="0.15">
      <c r="B34" s="2">
        <v>31</v>
      </c>
      <c r="C34" s="4">
        <v>42653</v>
      </c>
      <c r="D34" s="2">
        <v>90019</v>
      </c>
      <c r="E34" s="2" t="s">
        <v>126</v>
      </c>
      <c r="F34" s="2" t="s">
        <v>49</v>
      </c>
      <c r="G34" s="2" t="s">
        <v>32</v>
      </c>
      <c r="H34" s="2" t="s">
        <v>17</v>
      </c>
      <c r="I34" s="8">
        <v>2800</v>
      </c>
      <c r="J34" s="2">
        <v>1</v>
      </c>
      <c r="K34" s="8">
        <v>2800</v>
      </c>
    </row>
    <row r="35" spans="2:11" x14ac:dyDescent="0.15">
      <c r="B35" s="2">
        <v>32</v>
      </c>
      <c r="C35" s="4">
        <v>42653</v>
      </c>
      <c r="D35" s="2">
        <v>90006</v>
      </c>
      <c r="E35" s="2" t="s">
        <v>90</v>
      </c>
      <c r="F35" s="2" t="s">
        <v>47</v>
      </c>
      <c r="G35" s="2" t="s">
        <v>25</v>
      </c>
      <c r="H35" s="2" t="s">
        <v>15</v>
      </c>
      <c r="I35" s="8">
        <v>12800</v>
      </c>
      <c r="J35" s="2">
        <v>1</v>
      </c>
      <c r="K35" s="8">
        <v>12800</v>
      </c>
    </row>
    <row r="36" spans="2:11" x14ac:dyDescent="0.15">
      <c r="B36" s="2">
        <v>33</v>
      </c>
      <c r="C36" s="4">
        <v>42654</v>
      </c>
      <c r="D36" s="2">
        <v>90007</v>
      </c>
      <c r="E36" s="2" t="s">
        <v>93</v>
      </c>
      <c r="F36" s="2" t="s">
        <v>48</v>
      </c>
      <c r="G36" s="2" t="s">
        <v>39</v>
      </c>
      <c r="H36" s="2" t="s">
        <v>18</v>
      </c>
      <c r="I36" s="8">
        <v>2800</v>
      </c>
      <c r="J36" s="2">
        <v>2</v>
      </c>
      <c r="K36" s="8">
        <v>5600</v>
      </c>
    </row>
    <row r="37" spans="2:11" x14ac:dyDescent="0.15">
      <c r="B37" s="2">
        <v>34</v>
      </c>
      <c r="C37" s="4">
        <v>42654</v>
      </c>
      <c r="D37" s="2">
        <v>90008</v>
      </c>
      <c r="E37" s="2" t="s">
        <v>95</v>
      </c>
      <c r="F37" s="2" t="s">
        <v>43</v>
      </c>
      <c r="G37" s="2" t="s">
        <v>31</v>
      </c>
      <c r="H37" s="2" t="s">
        <v>17</v>
      </c>
      <c r="I37" s="8">
        <v>2800</v>
      </c>
      <c r="J37" s="2">
        <v>1</v>
      </c>
      <c r="K37" s="8">
        <v>2800</v>
      </c>
    </row>
    <row r="38" spans="2:11" x14ac:dyDescent="0.15">
      <c r="B38" s="2">
        <v>35</v>
      </c>
      <c r="C38" s="4">
        <v>42654</v>
      </c>
      <c r="D38" s="2">
        <v>90013</v>
      </c>
      <c r="E38" s="2" t="s">
        <v>107</v>
      </c>
      <c r="F38" s="2" t="s">
        <v>53</v>
      </c>
      <c r="G38" s="2" t="s">
        <v>34</v>
      </c>
      <c r="H38" s="2" t="s">
        <v>17</v>
      </c>
      <c r="I38" s="8">
        <v>5000</v>
      </c>
      <c r="J38" s="2">
        <v>1</v>
      </c>
      <c r="K38" s="8">
        <v>5000</v>
      </c>
    </row>
    <row r="39" spans="2:11" x14ac:dyDescent="0.15">
      <c r="B39" s="2">
        <v>36</v>
      </c>
      <c r="C39" s="4">
        <v>42654</v>
      </c>
      <c r="D39" s="2">
        <v>90005</v>
      </c>
      <c r="E39" s="2" t="s">
        <v>87</v>
      </c>
      <c r="F39" s="2" t="s">
        <v>50</v>
      </c>
      <c r="G39" s="2" t="s">
        <v>22</v>
      </c>
      <c r="H39" s="2" t="s">
        <v>15</v>
      </c>
      <c r="I39" s="8">
        <v>4500</v>
      </c>
      <c r="J39" s="2">
        <v>1</v>
      </c>
      <c r="K39" s="8">
        <v>4500</v>
      </c>
    </row>
    <row r="40" spans="2:11" x14ac:dyDescent="0.15">
      <c r="B40" s="2">
        <v>37</v>
      </c>
      <c r="C40" s="4">
        <v>42655</v>
      </c>
      <c r="D40" s="2">
        <v>90012</v>
      </c>
      <c r="E40" s="2" t="s">
        <v>104</v>
      </c>
      <c r="F40" s="2" t="s">
        <v>44</v>
      </c>
      <c r="G40" s="2" t="s">
        <v>36</v>
      </c>
      <c r="H40" s="2" t="s">
        <v>18</v>
      </c>
      <c r="I40" s="8">
        <v>7800</v>
      </c>
      <c r="J40" s="2">
        <v>1</v>
      </c>
      <c r="K40" s="8">
        <v>7800</v>
      </c>
    </row>
    <row r="41" spans="2:11" x14ac:dyDescent="0.15">
      <c r="B41" s="2">
        <v>38</v>
      </c>
      <c r="C41" s="4">
        <v>42655</v>
      </c>
      <c r="D41" s="2">
        <v>90001</v>
      </c>
      <c r="E41" s="2" t="s">
        <v>75</v>
      </c>
      <c r="F41" s="2" t="s">
        <v>53</v>
      </c>
      <c r="G41" s="2" t="s">
        <v>34</v>
      </c>
      <c r="H41" s="2" t="s">
        <v>17</v>
      </c>
      <c r="I41" s="8">
        <v>5000</v>
      </c>
      <c r="J41" s="2">
        <v>1</v>
      </c>
      <c r="K41" s="8">
        <v>5000</v>
      </c>
    </row>
    <row r="42" spans="2:11" x14ac:dyDescent="0.15">
      <c r="B42" s="2">
        <v>39</v>
      </c>
      <c r="C42" s="4">
        <v>42655</v>
      </c>
      <c r="D42" s="2">
        <v>90001</v>
      </c>
      <c r="E42" s="2" t="s">
        <v>75</v>
      </c>
      <c r="F42" s="2" t="s">
        <v>40</v>
      </c>
      <c r="G42" s="2" t="s">
        <v>24</v>
      </c>
      <c r="H42" s="2" t="s">
        <v>15</v>
      </c>
      <c r="I42" s="8">
        <v>8500</v>
      </c>
      <c r="J42" s="2">
        <v>1</v>
      </c>
      <c r="K42" s="8">
        <v>8500</v>
      </c>
    </row>
    <row r="43" spans="2:11" x14ac:dyDescent="0.15">
      <c r="B43" s="2">
        <v>40</v>
      </c>
      <c r="C43" s="4">
        <v>42656</v>
      </c>
      <c r="D43" s="2">
        <v>90003</v>
      </c>
      <c r="E43" s="2" t="s">
        <v>81</v>
      </c>
      <c r="F43" s="2" t="s">
        <v>41</v>
      </c>
      <c r="G43" s="2" t="s">
        <v>29</v>
      </c>
      <c r="H43" s="2" t="s">
        <v>16</v>
      </c>
      <c r="I43" s="8">
        <v>2800</v>
      </c>
      <c r="J43" s="2">
        <v>1</v>
      </c>
      <c r="K43" s="8">
        <v>2800</v>
      </c>
    </row>
    <row r="44" spans="2:11" x14ac:dyDescent="0.15">
      <c r="B44" s="2">
        <v>41</v>
      </c>
      <c r="C44" s="4">
        <v>42656</v>
      </c>
      <c r="D44" s="2">
        <v>90009</v>
      </c>
      <c r="E44" s="2" t="s">
        <v>98</v>
      </c>
      <c r="F44" s="2" t="s">
        <v>49</v>
      </c>
      <c r="G44" s="2" t="s">
        <v>32</v>
      </c>
      <c r="H44" s="2" t="s">
        <v>17</v>
      </c>
      <c r="I44" s="8">
        <v>2800</v>
      </c>
      <c r="J44" s="2">
        <v>1</v>
      </c>
      <c r="K44" s="8">
        <v>2800</v>
      </c>
    </row>
    <row r="45" spans="2:11" x14ac:dyDescent="0.15">
      <c r="B45" s="2">
        <v>42</v>
      </c>
      <c r="C45" s="4">
        <v>42656</v>
      </c>
      <c r="D45" s="2">
        <v>90020</v>
      </c>
      <c r="E45" s="2" t="s">
        <v>129</v>
      </c>
      <c r="F45" s="2" t="s">
        <v>47</v>
      </c>
      <c r="G45" s="2" t="s">
        <v>25</v>
      </c>
      <c r="H45" s="2" t="s">
        <v>15</v>
      </c>
      <c r="I45" s="8">
        <v>12800</v>
      </c>
      <c r="J45" s="2">
        <v>2</v>
      </c>
      <c r="K45" s="8">
        <v>25600</v>
      </c>
    </row>
    <row r="46" spans="2:11" x14ac:dyDescent="0.15">
      <c r="B46" s="2">
        <v>43</v>
      </c>
      <c r="C46" s="4">
        <v>42657</v>
      </c>
      <c r="D46" s="2">
        <v>90011</v>
      </c>
      <c r="E46" s="2" t="s">
        <v>101</v>
      </c>
      <c r="F46" s="2" t="s">
        <v>46</v>
      </c>
      <c r="G46" s="2" t="s">
        <v>33</v>
      </c>
      <c r="H46" s="2" t="s">
        <v>17</v>
      </c>
      <c r="I46" s="8">
        <v>2700</v>
      </c>
      <c r="J46" s="2">
        <v>1</v>
      </c>
      <c r="K46" s="8">
        <v>2700</v>
      </c>
    </row>
    <row r="47" spans="2:11" x14ac:dyDescent="0.15">
      <c r="B47" s="2">
        <v>44</v>
      </c>
      <c r="C47" s="4">
        <v>42657</v>
      </c>
      <c r="D47" s="2">
        <v>90003</v>
      </c>
      <c r="E47" s="2" t="s">
        <v>81</v>
      </c>
      <c r="F47" s="2" t="s">
        <v>53</v>
      </c>
      <c r="G47" s="2" t="s">
        <v>34</v>
      </c>
      <c r="H47" s="2" t="s">
        <v>17</v>
      </c>
      <c r="I47" s="8">
        <v>5000</v>
      </c>
      <c r="J47" s="2">
        <v>1</v>
      </c>
      <c r="K47" s="8">
        <v>5000</v>
      </c>
    </row>
    <row r="48" spans="2:11" x14ac:dyDescent="0.15">
      <c r="B48" s="2">
        <v>45</v>
      </c>
      <c r="C48" s="4">
        <v>42657</v>
      </c>
      <c r="D48" s="2">
        <v>90003</v>
      </c>
      <c r="E48" s="2" t="s">
        <v>81</v>
      </c>
      <c r="F48" s="2" t="s">
        <v>47</v>
      </c>
      <c r="G48" s="2" t="s">
        <v>25</v>
      </c>
      <c r="H48" s="2" t="s">
        <v>15</v>
      </c>
      <c r="I48" s="8">
        <v>12800</v>
      </c>
      <c r="J48" s="2">
        <v>2</v>
      </c>
      <c r="K48" s="8">
        <v>25600</v>
      </c>
    </row>
    <row r="49" spans="2:11" x14ac:dyDescent="0.15">
      <c r="B49" s="2">
        <v>46</v>
      </c>
      <c r="C49" s="4">
        <v>42658</v>
      </c>
      <c r="D49" s="2">
        <v>90021</v>
      </c>
      <c r="E49" s="2" t="s">
        <v>132</v>
      </c>
      <c r="F49" s="2" t="s">
        <v>54</v>
      </c>
      <c r="G49" s="2" t="s">
        <v>26</v>
      </c>
      <c r="H49" s="2" t="s">
        <v>16</v>
      </c>
      <c r="I49" s="8">
        <v>2000</v>
      </c>
      <c r="J49" s="2">
        <v>1</v>
      </c>
      <c r="K49" s="8">
        <v>2000</v>
      </c>
    </row>
    <row r="50" spans="2:11" x14ac:dyDescent="0.15">
      <c r="B50" s="2">
        <v>47</v>
      </c>
      <c r="C50" s="4">
        <v>42658</v>
      </c>
      <c r="D50" s="2">
        <v>90009</v>
      </c>
      <c r="E50" s="2" t="s">
        <v>98</v>
      </c>
      <c r="F50" s="2" t="s">
        <v>51</v>
      </c>
      <c r="G50" s="2" t="s">
        <v>23</v>
      </c>
      <c r="H50" s="2" t="s">
        <v>15</v>
      </c>
      <c r="I50" s="8">
        <v>3500</v>
      </c>
      <c r="J50" s="2">
        <v>2</v>
      </c>
      <c r="K50" s="8">
        <v>7000</v>
      </c>
    </row>
    <row r="51" spans="2:11" x14ac:dyDescent="0.15">
      <c r="B51" s="2">
        <v>48</v>
      </c>
      <c r="C51" s="4">
        <v>42659</v>
      </c>
      <c r="D51" s="2">
        <v>90012</v>
      </c>
      <c r="E51" s="2" t="s">
        <v>104</v>
      </c>
      <c r="F51" s="2" t="s">
        <v>59</v>
      </c>
      <c r="G51" s="2" t="s">
        <v>38</v>
      </c>
      <c r="H51" s="2" t="s">
        <v>18</v>
      </c>
      <c r="I51" s="8">
        <v>3500</v>
      </c>
      <c r="J51" s="2">
        <v>2</v>
      </c>
      <c r="K51" s="8">
        <v>7000</v>
      </c>
    </row>
    <row r="52" spans="2:11" x14ac:dyDescent="0.15">
      <c r="B52" s="2">
        <v>49</v>
      </c>
      <c r="C52" s="4">
        <v>42659</v>
      </c>
      <c r="D52" s="2">
        <v>90011</v>
      </c>
      <c r="E52" s="2" t="s">
        <v>101</v>
      </c>
      <c r="F52" s="2" t="s">
        <v>52</v>
      </c>
      <c r="G52" s="2" t="s">
        <v>21</v>
      </c>
      <c r="H52" s="2" t="s">
        <v>15</v>
      </c>
      <c r="I52" s="8">
        <v>5600</v>
      </c>
      <c r="J52" s="2">
        <v>1</v>
      </c>
      <c r="K52" s="8">
        <v>5600</v>
      </c>
    </row>
    <row r="53" spans="2:11" x14ac:dyDescent="0.15">
      <c r="B53" s="2">
        <v>50</v>
      </c>
      <c r="C53" s="4">
        <v>42659</v>
      </c>
      <c r="D53" s="2">
        <v>90011</v>
      </c>
      <c r="E53" s="2" t="s">
        <v>101</v>
      </c>
      <c r="F53" s="2" t="s">
        <v>55</v>
      </c>
      <c r="G53" s="2" t="s">
        <v>20</v>
      </c>
      <c r="H53" s="2" t="s">
        <v>15</v>
      </c>
      <c r="I53" s="8">
        <v>9800</v>
      </c>
      <c r="J53" s="2">
        <v>1</v>
      </c>
      <c r="K53" s="8">
        <v>9800</v>
      </c>
    </row>
    <row r="54" spans="2:11" x14ac:dyDescent="0.15">
      <c r="B54" s="2">
        <v>51</v>
      </c>
      <c r="C54" s="4">
        <v>42660</v>
      </c>
      <c r="D54" s="2">
        <v>90002</v>
      </c>
      <c r="E54" s="2" t="s">
        <v>78</v>
      </c>
      <c r="F54" s="2" t="s">
        <v>46</v>
      </c>
      <c r="G54" s="2" t="s">
        <v>33</v>
      </c>
      <c r="H54" s="2" t="s">
        <v>17</v>
      </c>
      <c r="I54" s="8">
        <v>2700</v>
      </c>
      <c r="J54" s="2">
        <v>1</v>
      </c>
      <c r="K54" s="8">
        <v>2700</v>
      </c>
    </row>
    <row r="55" spans="2:11" x14ac:dyDescent="0.15">
      <c r="B55" s="2">
        <v>52</v>
      </c>
      <c r="C55" s="4">
        <v>42661</v>
      </c>
      <c r="D55" s="2">
        <v>90012</v>
      </c>
      <c r="E55" s="2" t="s">
        <v>104</v>
      </c>
      <c r="F55" s="2" t="s">
        <v>58</v>
      </c>
      <c r="G55" s="2" t="s">
        <v>30</v>
      </c>
      <c r="H55" s="2" t="s">
        <v>17</v>
      </c>
      <c r="I55" s="8">
        <v>10000</v>
      </c>
      <c r="J55" s="2">
        <v>1</v>
      </c>
      <c r="K55" s="8">
        <v>10000</v>
      </c>
    </row>
    <row r="56" spans="2:11" x14ac:dyDescent="0.15">
      <c r="B56" s="2">
        <v>53</v>
      </c>
      <c r="C56" s="4">
        <v>42662</v>
      </c>
      <c r="D56" s="2">
        <v>90019</v>
      </c>
      <c r="E56" s="2" t="s">
        <v>126</v>
      </c>
      <c r="F56" s="2" t="s">
        <v>55</v>
      </c>
      <c r="G56" s="2" t="s">
        <v>20</v>
      </c>
      <c r="H56" s="2" t="s">
        <v>15</v>
      </c>
      <c r="I56" s="8">
        <v>9800</v>
      </c>
      <c r="J56" s="2">
        <v>1</v>
      </c>
      <c r="K56" s="8">
        <v>9800</v>
      </c>
    </row>
    <row r="57" spans="2:11" x14ac:dyDescent="0.15">
      <c r="B57" s="2">
        <v>54</v>
      </c>
      <c r="C57" s="4">
        <v>42663</v>
      </c>
      <c r="D57" s="2">
        <v>90003</v>
      </c>
      <c r="E57" s="2" t="s">
        <v>81</v>
      </c>
      <c r="F57" s="2" t="s">
        <v>59</v>
      </c>
      <c r="G57" s="2" t="s">
        <v>38</v>
      </c>
      <c r="H57" s="2" t="s">
        <v>18</v>
      </c>
      <c r="I57" s="8">
        <v>3500</v>
      </c>
      <c r="J57" s="2">
        <v>1</v>
      </c>
      <c r="K57" s="8">
        <v>3500</v>
      </c>
    </row>
    <row r="58" spans="2:11" x14ac:dyDescent="0.15">
      <c r="B58" s="2">
        <v>55</v>
      </c>
      <c r="C58" s="4">
        <v>42663</v>
      </c>
      <c r="D58" s="2">
        <v>90006</v>
      </c>
      <c r="E58" s="2" t="s">
        <v>90</v>
      </c>
      <c r="F58" s="2" t="s">
        <v>41</v>
      </c>
      <c r="G58" s="2" t="s">
        <v>29</v>
      </c>
      <c r="H58" s="2" t="s">
        <v>16</v>
      </c>
      <c r="I58" s="8">
        <v>2800</v>
      </c>
      <c r="J58" s="2">
        <v>2</v>
      </c>
      <c r="K58" s="8">
        <v>5600</v>
      </c>
    </row>
    <row r="59" spans="2:11" x14ac:dyDescent="0.15">
      <c r="B59" s="2">
        <v>56</v>
      </c>
      <c r="C59" s="4">
        <v>42664</v>
      </c>
      <c r="D59" s="2">
        <v>90015</v>
      </c>
      <c r="E59" s="2" t="s">
        <v>114</v>
      </c>
      <c r="F59" s="2" t="s">
        <v>52</v>
      </c>
      <c r="G59" s="2" t="s">
        <v>21</v>
      </c>
      <c r="H59" s="2" t="s">
        <v>15</v>
      </c>
      <c r="I59" s="8">
        <v>5600</v>
      </c>
      <c r="J59" s="2">
        <v>1</v>
      </c>
      <c r="K59" s="8">
        <v>5600</v>
      </c>
    </row>
    <row r="60" spans="2:11" x14ac:dyDescent="0.15">
      <c r="B60" s="2">
        <v>57</v>
      </c>
      <c r="C60" s="4">
        <v>42665</v>
      </c>
      <c r="D60" s="2">
        <v>90020</v>
      </c>
      <c r="E60" s="2" t="s">
        <v>129</v>
      </c>
      <c r="F60" s="2" t="s">
        <v>49</v>
      </c>
      <c r="G60" s="2" t="s">
        <v>32</v>
      </c>
      <c r="H60" s="2" t="s">
        <v>17</v>
      </c>
      <c r="I60" s="8">
        <v>2800</v>
      </c>
      <c r="J60" s="2">
        <v>1</v>
      </c>
      <c r="K60" s="8">
        <v>2800</v>
      </c>
    </row>
    <row r="61" spans="2:11" x14ac:dyDescent="0.15">
      <c r="B61" s="2">
        <v>58</v>
      </c>
      <c r="C61" s="4">
        <v>42666</v>
      </c>
      <c r="D61" s="2">
        <v>90020</v>
      </c>
      <c r="E61" s="2" t="s">
        <v>129</v>
      </c>
      <c r="F61" s="2" t="s">
        <v>53</v>
      </c>
      <c r="G61" s="2" t="s">
        <v>34</v>
      </c>
      <c r="H61" s="2" t="s">
        <v>17</v>
      </c>
      <c r="I61" s="8">
        <v>5000</v>
      </c>
      <c r="J61" s="2">
        <v>1</v>
      </c>
      <c r="K61" s="8">
        <v>5000</v>
      </c>
    </row>
    <row r="62" spans="2:11" x14ac:dyDescent="0.15">
      <c r="B62" s="2">
        <v>59</v>
      </c>
      <c r="C62" s="4">
        <v>42666</v>
      </c>
      <c r="D62" s="2">
        <v>90012</v>
      </c>
      <c r="E62" s="2" t="s">
        <v>104</v>
      </c>
      <c r="F62" s="2" t="s">
        <v>51</v>
      </c>
      <c r="G62" s="2" t="s">
        <v>23</v>
      </c>
      <c r="H62" s="2" t="s">
        <v>15</v>
      </c>
      <c r="I62" s="8">
        <v>3500</v>
      </c>
      <c r="J62" s="2">
        <v>5</v>
      </c>
      <c r="K62" s="8">
        <v>17500</v>
      </c>
    </row>
    <row r="63" spans="2:11" x14ac:dyDescent="0.15">
      <c r="B63" s="2">
        <v>60</v>
      </c>
      <c r="C63" s="4">
        <v>42667</v>
      </c>
      <c r="D63" s="2">
        <v>90015</v>
      </c>
      <c r="E63" s="2" t="s">
        <v>114</v>
      </c>
      <c r="F63" s="2" t="s">
        <v>54</v>
      </c>
      <c r="G63" s="2" t="s">
        <v>26</v>
      </c>
      <c r="H63" s="2" t="s">
        <v>16</v>
      </c>
      <c r="I63" s="8">
        <v>2000</v>
      </c>
      <c r="J63" s="2">
        <v>2</v>
      </c>
      <c r="K63" s="8">
        <v>4000</v>
      </c>
    </row>
    <row r="64" spans="2:11" x14ac:dyDescent="0.15">
      <c r="B64" s="2">
        <v>61</v>
      </c>
      <c r="C64" s="4">
        <v>42667</v>
      </c>
      <c r="D64" s="2">
        <v>90016</v>
      </c>
      <c r="E64" s="2" t="s">
        <v>117</v>
      </c>
      <c r="F64" s="2" t="s">
        <v>46</v>
      </c>
      <c r="G64" s="2" t="s">
        <v>33</v>
      </c>
      <c r="H64" s="2" t="s">
        <v>17</v>
      </c>
      <c r="I64" s="8">
        <v>2700</v>
      </c>
      <c r="J64" s="2">
        <v>1</v>
      </c>
      <c r="K64" s="8">
        <v>2700</v>
      </c>
    </row>
    <row r="65" spans="2:11" x14ac:dyDescent="0.15">
      <c r="B65" s="2">
        <v>62</v>
      </c>
      <c r="C65" s="4">
        <v>42667</v>
      </c>
      <c r="D65" s="2">
        <v>90001</v>
      </c>
      <c r="E65" s="2" t="s">
        <v>75</v>
      </c>
      <c r="F65" s="2" t="s">
        <v>53</v>
      </c>
      <c r="G65" s="2" t="s">
        <v>34</v>
      </c>
      <c r="H65" s="2" t="s">
        <v>17</v>
      </c>
      <c r="I65" s="8">
        <v>5000</v>
      </c>
      <c r="J65" s="2">
        <v>1</v>
      </c>
      <c r="K65" s="8">
        <v>5000</v>
      </c>
    </row>
    <row r="66" spans="2:11" x14ac:dyDescent="0.15">
      <c r="B66" s="2">
        <v>63</v>
      </c>
      <c r="C66" s="4">
        <v>42668</v>
      </c>
      <c r="D66" s="2">
        <v>90008</v>
      </c>
      <c r="E66" s="2" t="s">
        <v>95</v>
      </c>
      <c r="F66" s="2" t="s">
        <v>44</v>
      </c>
      <c r="G66" s="2" t="s">
        <v>36</v>
      </c>
      <c r="H66" s="2" t="s">
        <v>18</v>
      </c>
      <c r="I66" s="8">
        <v>7800</v>
      </c>
      <c r="J66" s="2">
        <v>1</v>
      </c>
      <c r="K66" s="8">
        <v>7800</v>
      </c>
    </row>
    <row r="67" spans="2:11" x14ac:dyDescent="0.15">
      <c r="B67" s="2">
        <v>64</v>
      </c>
      <c r="C67" s="4">
        <v>42668</v>
      </c>
      <c r="D67" s="2">
        <v>90008</v>
      </c>
      <c r="E67" s="2" t="s">
        <v>95</v>
      </c>
      <c r="F67" s="2" t="s">
        <v>54</v>
      </c>
      <c r="G67" s="2" t="s">
        <v>26</v>
      </c>
      <c r="H67" s="2" t="s">
        <v>16</v>
      </c>
      <c r="I67" s="8">
        <v>2000</v>
      </c>
      <c r="J67" s="2">
        <v>1</v>
      </c>
      <c r="K67" s="8">
        <v>2000</v>
      </c>
    </row>
    <row r="68" spans="2:11" x14ac:dyDescent="0.15">
      <c r="B68" s="2">
        <v>65</v>
      </c>
      <c r="C68" s="4">
        <v>42669</v>
      </c>
      <c r="D68" s="2">
        <v>90009</v>
      </c>
      <c r="E68" s="2" t="s">
        <v>98</v>
      </c>
      <c r="F68" s="2" t="s">
        <v>48</v>
      </c>
      <c r="G68" s="2" t="s">
        <v>39</v>
      </c>
      <c r="H68" s="2" t="s">
        <v>18</v>
      </c>
      <c r="I68" s="8">
        <v>2800</v>
      </c>
      <c r="J68" s="2">
        <v>1</v>
      </c>
      <c r="K68" s="8">
        <v>2800</v>
      </c>
    </row>
    <row r="69" spans="2:11" x14ac:dyDescent="0.15">
      <c r="B69" s="2">
        <v>66</v>
      </c>
      <c r="C69" s="4">
        <v>42669</v>
      </c>
      <c r="D69" s="2">
        <v>90019</v>
      </c>
      <c r="E69" s="2" t="s">
        <v>126</v>
      </c>
      <c r="F69" s="2" t="s">
        <v>51</v>
      </c>
      <c r="G69" s="2" t="s">
        <v>23</v>
      </c>
      <c r="H69" s="2" t="s">
        <v>15</v>
      </c>
      <c r="I69" s="8">
        <v>3500</v>
      </c>
      <c r="J69" s="2">
        <v>5</v>
      </c>
      <c r="K69" s="8">
        <v>17500</v>
      </c>
    </row>
    <row r="70" spans="2:11" x14ac:dyDescent="0.15">
      <c r="B70" s="2">
        <v>67</v>
      </c>
      <c r="C70" s="4">
        <v>42669</v>
      </c>
      <c r="D70" s="2">
        <v>90001</v>
      </c>
      <c r="E70" s="2" t="s">
        <v>75</v>
      </c>
      <c r="F70" s="2" t="s">
        <v>40</v>
      </c>
      <c r="G70" s="2" t="s">
        <v>24</v>
      </c>
      <c r="H70" s="2" t="s">
        <v>15</v>
      </c>
      <c r="I70" s="8">
        <v>8500</v>
      </c>
      <c r="J70" s="2">
        <v>2</v>
      </c>
      <c r="K70" s="8">
        <v>17000</v>
      </c>
    </row>
    <row r="71" spans="2:11" x14ac:dyDescent="0.15">
      <c r="B71" s="2">
        <v>68</v>
      </c>
      <c r="C71" s="4">
        <v>42670</v>
      </c>
      <c r="D71" s="2">
        <v>90017</v>
      </c>
      <c r="E71" s="2" t="s">
        <v>120</v>
      </c>
      <c r="F71" s="2" t="s">
        <v>42</v>
      </c>
      <c r="G71" s="2" t="s">
        <v>28</v>
      </c>
      <c r="H71" s="2" t="s">
        <v>16</v>
      </c>
      <c r="I71" s="8">
        <v>3200</v>
      </c>
      <c r="J71" s="2">
        <v>3</v>
      </c>
      <c r="K71" s="8">
        <v>9600</v>
      </c>
    </row>
    <row r="72" spans="2:11" x14ac:dyDescent="0.15">
      <c r="B72" s="2">
        <v>69</v>
      </c>
      <c r="C72" s="4">
        <v>42670</v>
      </c>
      <c r="D72" s="2">
        <v>90005</v>
      </c>
      <c r="E72" s="2" t="s">
        <v>87</v>
      </c>
      <c r="F72" s="2" t="s">
        <v>40</v>
      </c>
      <c r="G72" s="2" t="s">
        <v>24</v>
      </c>
      <c r="H72" s="2" t="s">
        <v>15</v>
      </c>
      <c r="I72" s="8">
        <v>8500</v>
      </c>
      <c r="J72" s="2">
        <v>2</v>
      </c>
      <c r="K72" s="8">
        <v>17000</v>
      </c>
    </row>
    <row r="73" spans="2:11" x14ac:dyDescent="0.15">
      <c r="B73" s="2">
        <v>70</v>
      </c>
      <c r="C73" s="4">
        <v>42671</v>
      </c>
      <c r="D73" s="2">
        <v>90001</v>
      </c>
      <c r="E73" s="2" t="s">
        <v>75</v>
      </c>
      <c r="F73" s="2" t="s">
        <v>49</v>
      </c>
      <c r="G73" s="2" t="s">
        <v>32</v>
      </c>
      <c r="H73" s="2" t="s">
        <v>17</v>
      </c>
      <c r="I73" s="8">
        <v>2800</v>
      </c>
      <c r="J73" s="2">
        <v>3</v>
      </c>
      <c r="K73" s="8">
        <v>8400</v>
      </c>
    </row>
    <row r="74" spans="2:11" x14ac:dyDescent="0.15">
      <c r="B74" s="2">
        <v>71</v>
      </c>
      <c r="C74" s="4">
        <v>42671</v>
      </c>
      <c r="D74" s="2">
        <v>90020</v>
      </c>
      <c r="E74" s="2" t="s">
        <v>129</v>
      </c>
      <c r="F74" s="2" t="s">
        <v>46</v>
      </c>
      <c r="G74" s="2" t="s">
        <v>33</v>
      </c>
      <c r="H74" s="2" t="s">
        <v>17</v>
      </c>
      <c r="I74" s="8">
        <v>2700</v>
      </c>
      <c r="J74" s="2">
        <v>1</v>
      </c>
      <c r="K74" s="8">
        <v>2700</v>
      </c>
    </row>
    <row r="75" spans="2:11" x14ac:dyDescent="0.15">
      <c r="B75" s="2">
        <v>72</v>
      </c>
      <c r="C75" s="4">
        <v>42671</v>
      </c>
      <c r="D75" s="2">
        <v>90011</v>
      </c>
      <c r="E75" s="2" t="s">
        <v>101</v>
      </c>
      <c r="F75" s="2" t="s">
        <v>40</v>
      </c>
      <c r="G75" s="2" t="s">
        <v>24</v>
      </c>
      <c r="H75" s="2" t="s">
        <v>15</v>
      </c>
      <c r="I75" s="8">
        <v>8500</v>
      </c>
      <c r="J75" s="2">
        <v>2</v>
      </c>
      <c r="K75" s="8">
        <v>17000</v>
      </c>
    </row>
    <row r="76" spans="2:11" x14ac:dyDescent="0.15">
      <c r="B76" s="2">
        <v>73</v>
      </c>
      <c r="C76" s="4">
        <v>42672</v>
      </c>
      <c r="D76" s="2">
        <v>90012</v>
      </c>
      <c r="E76" s="2" t="s">
        <v>104</v>
      </c>
      <c r="F76" s="2" t="s">
        <v>45</v>
      </c>
      <c r="G76" s="2" t="s">
        <v>35</v>
      </c>
      <c r="H76" s="2" t="s">
        <v>18</v>
      </c>
      <c r="I76" s="8">
        <v>5500</v>
      </c>
      <c r="J76" s="2">
        <v>2</v>
      </c>
      <c r="K76" s="8">
        <v>11000</v>
      </c>
    </row>
    <row r="77" spans="2:11" x14ac:dyDescent="0.15">
      <c r="B77" s="2">
        <v>74</v>
      </c>
      <c r="C77" s="4">
        <v>42673</v>
      </c>
      <c r="D77" s="2">
        <v>90011</v>
      </c>
      <c r="E77" s="2" t="s">
        <v>101</v>
      </c>
      <c r="F77" s="2" t="s">
        <v>58</v>
      </c>
      <c r="G77" s="2" t="s">
        <v>30</v>
      </c>
      <c r="H77" s="2" t="s">
        <v>17</v>
      </c>
      <c r="I77" s="8">
        <v>10000</v>
      </c>
      <c r="J77" s="2">
        <v>1</v>
      </c>
      <c r="K77" s="8">
        <v>10000</v>
      </c>
    </row>
    <row r="78" spans="2:11" x14ac:dyDescent="0.15">
      <c r="B78" s="2">
        <v>75</v>
      </c>
      <c r="C78" s="4">
        <v>42674</v>
      </c>
      <c r="D78" s="2">
        <v>90004</v>
      </c>
      <c r="E78" s="2" t="s">
        <v>84</v>
      </c>
      <c r="F78" s="2" t="s">
        <v>56</v>
      </c>
      <c r="G78" s="2" t="s">
        <v>27</v>
      </c>
      <c r="H78" s="2" t="s">
        <v>16</v>
      </c>
      <c r="I78" s="8">
        <v>1700</v>
      </c>
      <c r="J78" s="2">
        <v>1</v>
      </c>
      <c r="K78" s="8">
        <v>1700</v>
      </c>
    </row>
    <row r="79" spans="2:11" x14ac:dyDescent="0.15">
      <c r="B79" s="2">
        <v>76</v>
      </c>
      <c r="C79" s="4">
        <v>42675</v>
      </c>
      <c r="D79" s="2">
        <v>90013</v>
      </c>
      <c r="E79" s="2" t="s">
        <v>107</v>
      </c>
      <c r="F79" s="2" t="s">
        <v>57</v>
      </c>
      <c r="G79" s="2" t="s">
        <v>37</v>
      </c>
      <c r="H79" s="2" t="s">
        <v>18</v>
      </c>
      <c r="I79" s="8">
        <v>5000</v>
      </c>
      <c r="J79" s="2">
        <v>2</v>
      </c>
      <c r="K79" s="8">
        <v>10000</v>
      </c>
    </row>
    <row r="80" spans="2:11" x14ac:dyDescent="0.15">
      <c r="B80" s="2">
        <v>77</v>
      </c>
      <c r="C80" s="4">
        <v>42676</v>
      </c>
      <c r="D80" s="2">
        <v>90014</v>
      </c>
      <c r="E80" s="2" t="s">
        <v>110</v>
      </c>
      <c r="F80" s="2" t="s">
        <v>43</v>
      </c>
      <c r="G80" s="2" t="s">
        <v>31</v>
      </c>
      <c r="H80" s="2" t="s">
        <v>17</v>
      </c>
      <c r="I80" s="8">
        <v>2800</v>
      </c>
      <c r="J80" s="2">
        <v>2</v>
      </c>
      <c r="K80" s="8">
        <v>5600</v>
      </c>
    </row>
    <row r="81" spans="2:11" x14ac:dyDescent="0.15">
      <c r="B81" s="2">
        <v>78</v>
      </c>
      <c r="C81" s="4">
        <v>42677</v>
      </c>
      <c r="D81" s="2">
        <v>90014</v>
      </c>
      <c r="E81" s="2" t="s">
        <v>110</v>
      </c>
      <c r="F81" s="2" t="s">
        <v>50</v>
      </c>
      <c r="G81" s="2" t="s">
        <v>22</v>
      </c>
      <c r="H81" s="2" t="s">
        <v>15</v>
      </c>
      <c r="I81" s="8">
        <v>4500</v>
      </c>
      <c r="J81" s="2">
        <v>1</v>
      </c>
      <c r="K81" s="8">
        <v>4500</v>
      </c>
    </row>
    <row r="82" spans="2:11" x14ac:dyDescent="0.15">
      <c r="B82" s="2">
        <v>79</v>
      </c>
      <c r="C82" s="4">
        <v>42678</v>
      </c>
      <c r="D82" s="2">
        <v>90016</v>
      </c>
      <c r="E82" s="2" t="s">
        <v>117</v>
      </c>
      <c r="F82" s="2" t="s">
        <v>42</v>
      </c>
      <c r="G82" s="2" t="s">
        <v>28</v>
      </c>
      <c r="H82" s="2" t="s">
        <v>16</v>
      </c>
      <c r="I82" s="8">
        <v>3200</v>
      </c>
      <c r="J82" s="2">
        <v>3</v>
      </c>
      <c r="K82" s="8">
        <v>9600</v>
      </c>
    </row>
    <row r="83" spans="2:11" x14ac:dyDescent="0.15">
      <c r="B83" s="2">
        <v>80</v>
      </c>
      <c r="C83" s="4">
        <v>42679</v>
      </c>
      <c r="D83" s="2">
        <v>90019</v>
      </c>
      <c r="E83" s="2" t="s">
        <v>126</v>
      </c>
      <c r="F83" s="2" t="s">
        <v>41</v>
      </c>
      <c r="G83" s="2" t="s">
        <v>29</v>
      </c>
      <c r="H83" s="2" t="s">
        <v>16</v>
      </c>
      <c r="I83" s="8">
        <v>2800</v>
      </c>
      <c r="J83" s="2">
        <v>2</v>
      </c>
      <c r="K83" s="8">
        <v>5600</v>
      </c>
    </row>
    <row r="84" spans="2:11" x14ac:dyDescent="0.15">
      <c r="B84" s="2">
        <v>81</v>
      </c>
      <c r="C84" s="4">
        <v>42680</v>
      </c>
      <c r="D84" s="2">
        <v>90007</v>
      </c>
      <c r="E84" s="2" t="s">
        <v>93</v>
      </c>
      <c r="F84" s="2" t="s">
        <v>49</v>
      </c>
      <c r="G84" s="2" t="s">
        <v>32</v>
      </c>
      <c r="H84" s="2" t="s">
        <v>17</v>
      </c>
      <c r="I84" s="8">
        <v>2800</v>
      </c>
      <c r="J84" s="2">
        <v>1</v>
      </c>
      <c r="K84" s="8">
        <v>2800</v>
      </c>
    </row>
    <row r="85" spans="2:11" x14ac:dyDescent="0.15">
      <c r="B85" s="2">
        <v>82</v>
      </c>
      <c r="C85" s="4">
        <v>42681</v>
      </c>
      <c r="D85" s="2">
        <v>90001</v>
      </c>
      <c r="E85" s="2" t="s">
        <v>75</v>
      </c>
      <c r="F85" s="2" t="s">
        <v>48</v>
      </c>
      <c r="G85" s="2" t="s">
        <v>39</v>
      </c>
      <c r="H85" s="2" t="s">
        <v>18</v>
      </c>
      <c r="I85" s="8">
        <v>2800</v>
      </c>
      <c r="J85" s="2">
        <v>2</v>
      </c>
      <c r="K85" s="8">
        <v>5600</v>
      </c>
    </row>
    <row r="86" spans="2:11" x14ac:dyDescent="0.15">
      <c r="B86" s="2">
        <v>83</v>
      </c>
      <c r="C86" s="4">
        <v>42681</v>
      </c>
      <c r="D86" s="2">
        <v>90019</v>
      </c>
      <c r="E86" s="2" t="s">
        <v>126</v>
      </c>
      <c r="F86" s="2" t="s">
        <v>53</v>
      </c>
      <c r="G86" s="2" t="s">
        <v>34</v>
      </c>
      <c r="H86" s="2" t="s">
        <v>17</v>
      </c>
      <c r="I86" s="8">
        <v>5000</v>
      </c>
      <c r="J86" s="2">
        <v>1</v>
      </c>
      <c r="K86" s="8">
        <v>5000</v>
      </c>
    </row>
    <row r="87" spans="2:11" x14ac:dyDescent="0.15">
      <c r="B87" s="2">
        <v>84</v>
      </c>
      <c r="C87" s="4">
        <v>42681</v>
      </c>
      <c r="D87" s="2">
        <v>90012</v>
      </c>
      <c r="E87" s="2" t="s">
        <v>104</v>
      </c>
      <c r="F87" s="2" t="s">
        <v>47</v>
      </c>
      <c r="G87" s="2" t="s">
        <v>25</v>
      </c>
      <c r="H87" s="2" t="s">
        <v>15</v>
      </c>
      <c r="I87" s="8">
        <v>12800</v>
      </c>
      <c r="J87" s="2">
        <v>1</v>
      </c>
      <c r="K87" s="8">
        <v>12800</v>
      </c>
    </row>
    <row r="88" spans="2:11" x14ac:dyDescent="0.15">
      <c r="B88" s="2">
        <v>85</v>
      </c>
      <c r="C88" s="4">
        <v>42682</v>
      </c>
      <c r="D88" s="2">
        <v>90008</v>
      </c>
      <c r="E88" s="2" t="s">
        <v>95</v>
      </c>
      <c r="F88" s="2" t="s">
        <v>44</v>
      </c>
      <c r="G88" s="2" t="s">
        <v>36</v>
      </c>
      <c r="H88" s="2" t="s">
        <v>18</v>
      </c>
      <c r="I88" s="8">
        <v>7800</v>
      </c>
      <c r="J88" s="2">
        <v>1</v>
      </c>
      <c r="K88" s="8">
        <v>7800</v>
      </c>
    </row>
    <row r="89" spans="2:11" x14ac:dyDescent="0.15">
      <c r="B89" s="2">
        <v>86</v>
      </c>
      <c r="C89" s="4">
        <v>42682</v>
      </c>
      <c r="D89" s="2">
        <v>90016</v>
      </c>
      <c r="E89" s="2" t="s">
        <v>117</v>
      </c>
      <c r="F89" s="2" t="s">
        <v>43</v>
      </c>
      <c r="G89" s="2" t="s">
        <v>31</v>
      </c>
      <c r="H89" s="2" t="s">
        <v>17</v>
      </c>
      <c r="I89" s="8">
        <v>2800</v>
      </c>
      <c r="J89" s="2">
        <v>1</v>
      </c>
      <c r="K89" s="8">
        <v>2800</v>
      </c>
    </row>
    <row r="90" spans="2:11" x14ac:dyDescent="0.15">
      <c r="B90" s="2">
        <v>87</v>
      </c>
      <c r="C90" s="4">
        <v>42682</v>
      </c>
      <c r="D90" s="2">
        <v>90004</v>
      </c>
      <c r="E90" s="2" t="s">
        <v>84</v>
      </c>
      <c r="F90" s="2" t="s">
        <v>50</v>
      </c>
      <c r="G90" s="2" t="s">
        <v>22</v>
      </c>
      <c r="H90" s="2" t="s">
        <v>15</v>
      </c>
      <c r="I90" s="8">
        <v>4500</v>
      </c>
      <c r="J90" s="2">
        <v>1</v>
      </c>
      <c r="K90" s="8">
        <v>4500</v>
      </c>
    </row>
    <row r="91" spans="2:11" x14ac:dyDescent="0.15">
      <c r="B91" s="2">
        <v>88</v>
      </c>
      <c r="C91" s="4">
        <v>42683</v>
      </c>
      <c r="D91" s="2">
        <v>90017</v>
      </c>
      <c r="E91" s="2" t="s">
        <v>120</v>
      </c>
      <c r="F91" s="2" t="s">
        <v>57</v>
      </c>
      <c r="G91" s="2" t="s">
        <v>37</v>
      </c>
      <c r="H91" s="2" t="s">
        <v>18</v>
      </c>
      <c r="I91" s="8">
        <v>5000</v>
      </c>
      <c r="J91" s="2">
        <v>5</v>
      </c>
      <c r="K91" s="8">
        <v>25000</v>
      </c>
    </row>
    <row r="92" spans="2:11" x14ac:dyDescent="0.15">
      <c r="B92" s="2">
        <v>89</v>
      </c>
      <c r="C92" s="4">
        <v>42683</v>
      </c>
      <c r="D92" s="2">
        <v>90020</v>
      </c>
      <c r="E92" s="2" t="s">
        <v>129</v>
      </c>
      <c r="F92" s="2" t="s">
        <v>46</v>
      </c>
      <c r="G92" s="2" t="s">
        <v>33</v>
      </c>
      <c r="H92" s="2" t="s">
        <v>17</v>
      </c>
      <c r="I92" s="8">
        <v>2700</v>
      </c>
      <c r="J92" s="2">
        <v>2</v>
      </c>
      <c r="K92" s="8">
        <v>5400</v>
      </c>
    </row>
    <row r="93" spans="2:11" x14ac:dyDescent="0.15">
      <c r="B93" s="2">
        <v>90</v>
      </c>
      <c r="C93" s="4">
        <v>42683</v>
      </c>
      <c r="D93" s="2">
        <v>90016</v>
      </c>
      <c r="E93" s="2" t="s">
        <v>117</v>
      </c>
      <c r="F93" s="2" t="s">
        <v>51</v>
      </c>
      <c r="G93" s="2" t="s">
        <v>23</v>
      </c>
      <c r="H93" s="2" t="s">
        <v>15</v>
      </c>
      <c r="I93" s="8">
        <v>3500</v>
      </c>
      <c r="J93" s="2">
        <v>1</v>
      </c>
      <c r="K93" s="8">
        <v>3500</v>
      </c>
    </row>
    <row r="94" spans="2:11" x14ac:dyDescent="0.15">
      <c r="B94" s="2">
        <v>91</v>
      </c>
      <c r="C94" s="4">
        <v>42684</v>
      </c>
      <c r="D94" s="2">
        <v>90006</v>
      </c>
      <c r="E94" s="2" t="s">
        <v>90</v>
      </c>
      <c r="F94" s="2" t="s">
        <v>48</v>
      </c>
      <c r="G94" s="2" t="s">
        <v>39</v>
      </c>
      <c r="H94" s="2" t="s">
        <v>18</v>
      </c>
      <c r="I94" s="8">
        <v>2800</v>
      </c>
      <c r="J94" s="2">
        <v>1</v>
      </c>
      <c r="K94" s="8">
        <v>2800</v>
      </c>
    </row>
    <row r="95" spans="2:11" x14ac:dyDescent="0.15">
      <c r="B95" s="2">
        <v>92</v>
      </c>
      <c r="C95" s="4">
        <v>42685</v>
      </c>
      <c r="D95" s="2">
        <v>90015</v>
      </c>
      <c r="E95" s="2" t="s">
        <v>114</v>
      </c>
      <c r="F95" s="2" t="s">
        <v>57</v>
      </c>
      <c r="G95" s="2" t="s">
        <v>37</v>
      </c>
      <c r="H95" s="2" t="s">
        <v>18</v>
      </c>
      <c r="I95" s="8">
        <v>5000</v>
      </c>
      <c r="J95" s="2">
        <v>1</v>
      </c>
      <c r="K95" s="8">
        <v>5000</v>
      </c>
    </row>
    <row r="96" spans="2:11" x14ac:dyDescent="0.15">
      <c r="B96" s="2">
        <v>93</v>
      </c>
      <c r="C96" s="4">
        <v>42685</v>
      </c>
      <c r="D96" s="2">
        <v>90013</v>
      </c>
      <c r="E96" s="2" t="s">
        <v>107</v>
      </c>
      <c r="F96" s="2" t="s">
        <v>43</v>
      </c>
      <c r="G96" s="2" t="s">
        <v>31</v>
      </c>
      <c r="H96" s="2" t="s">
        <v>17</v>
      </c>
      <c r="I96" s="8">
        <v>2800</v>
      </c>
      <c r="J96" s="2">
        <v>2</v>
      </c>
      <c r="K96" s="8">
        <v>5600</v>
      </c>
    </row>
    <row r="97" spans="2:11" x14ac:dyDescent="0.15">
      <c r="B97" s="2">
        <v>94</v>
      </c>
      <c r="C97" s="4">
        <v>42685</v>
      </c>
      <c r="D97" s="2">
        <v>90015</v>
      </c>
      <c r="E97" s="2" t="s">
        <v>114</v>
      </c>
      <c r="F97" s="2" t="s">
        <v>50</v>
      </c>
      <c r="G97" s="2" t="s">
        <v>22</v>
      </c>
      <c r="H97" s="2" t="s">
        <v>15</v>
      </c>
      <c r="I97" s="8">
        <v>4500</v>
      </c>
      <c r="J97" s="2">
        <v>1</v>
      </c>
      <c r="K97" s="8">
        <v>4500</v>
      </c>
    </row>
    <row r="98" spans="2:11" x14ac:dyDescent="0.15">
      <c r="B98" s="2">
        <v>95</v>
      </c>
      <c r="C98" s="4">
        <v>42686</v>
      </c>
      <c r="D98" s="2">
        <v>90003</v>
      </c>
      <c r="E98" s="2" t="s">
        <v>81</v>
      </c>
      <c r="F98" s="2" t="s">
        <v>45</v>
      </c>
      <c r="G98" s="2" t="s">
        <v>35</v>
      </c>
      <c r="H98" s="2" t="s">
        <v>18</v>
      </c>
      <c r="I98" s="8">
        <v>5500</v>
      </c>
      <c r="J98" s="2">
        <v>3</v>
      </c>
      <c r="K98" s="8">
        <v>16500</v>
      </c>
    </row>
    <row r="99" spans="2:11" x14ac:dyDescent="0.15">
      <c r="B99" s="2">
        <v>96</v>
      </c>
      <c r="C99" s="4">
        <v>42686</v>
      </c>
      <c r="D99" s="2">
        <v>90021</v>
      </c>
      <c r="E99" s="2" t="s">
        <v>132</v>
      </c>
      <c r="F99" s="2" t="s">
        <v>56</v>
      </c>
      <c r="G99" s="2" t="s">
        <v>27</v>
      </c>
      <c r="H99" s="2" t="s">
        <v>16</v>
      </c>
      <c r="I99" s="8">
        <v>1700</v>
      </c>
      <c r="J99" s="2">
        <v>1</v>
      </c>
      <c r="K99" s="8">
        <v>1700</v>
      </c>
    </row>
    <row r="100" spans="2:11" x14ac:dyDescent="0.15">
      <c r="B100" s="2">
        <v>97</v>
      </c>
      <c r="C100" s="4">
        <v>42687</v>
      </c>
      <c r="D100" s="2">
        <v>90015</v>
      </c>
      <c r="E100" s="2" t="s">
        <v>114</v>
      </c>
      <c r="F100" s="2" t="s">
        <v>44</v>
      </c>
      <c r="G100" s="2" t="s">
        <v>36</v>
      </c>
      <c r="H100" s="2" t="s">
        <v>18</v>
      </c>
      <c r="I100" s="8">
        <v>7800</v>
      </c>
      <c r="J100" s="2">
        <v>1</v>
      </c>
      <c r="K100" s="8">
        <v>7800</v>
      </c>
    </row>
    <row r="101" spans="2:11" x14ac:dyDescent="0.15">
      <c r="B101" s="2">
        <v>98</v>
      </c>
      <c r="C101" s="4">
        <v>42688</v>
      </c>
      <c r="D101" s="2">
        <v>90015</v>
      </c>
      <c r="E101" s="2" t="s">
        <v>114</v>
      </c>
      <c r="F101" s="2" t="s">
        <v>59</v>
      </c>
      <c r="G101" s="2" t="s">
        <v>38</v>
      </c>
      <c r="H101" s="2" t="s">
        <v>18</v>
      </c>
      <c r="I101" s="8">
        <v>3500</v>
      </c>
      <c r="J101" s="2">
        <v>2</v>
      </c>
      <c r="K101" s="8">
        <v>7000</v>
      </c>
    </row>
    <row r="102" spans="2:11" x14ac:dyDescent="0.15">
      <c r="B102" s="2">
        <v>99</v>
      </c>
      <c r="C102" s="4">
        <v>42688</v>
      </c>
      <c r="D102" s="2">
        <v>90021</v>
      </c>
      <c r="E102" s="2" t="s">
        <v>132</v>
      </c>
      <c r="F102" s="2" t="s">
        <v>52</v>
      </c>
      <c r="G102" s="2" t="s">
        <v>21</v>
      </c>
      <c r="H102" s="2" t="s">
        <v>15</v>
      </c>
      <c r="I102" s="8">
        <v>5600</v>
      </c>
      <c r="J102" s="2">
        <v>2</v>
      </c>
      <c r="K102" s="8">
        <v>11200</v>
      </c>
    </row>
    <row r="103" spans="2:11" x14ac:dyDescent="0.15">
      <c r="B103" s="2">
        <v>100</v>
      </c>
      <c r="C103" s="4">
        <v>42688</v>
      </c>
      <c r="D103" s="2">
        <v>90002</v>
      </c>
      <c r="E103" s="2" t="s">
        <v>78</v>
      </c>
      <c r="F103" s="2" t="s">
        <v>40</v>
      </c>
      <c r="G103" s="2" t="s">
        <v>24</v>
      </c>
      <c r="H103" s="2" t="s">
        <v>15</v>
      </c>
      <c r="I103" s="8">
        <v>8500</v>
      </c>
      <c r="J103" s="2">
        <v>1</v>
      </c>
      <c r="K103" s="8">
        <v>8500</v>
      </c>
    </row>
    <row r="104" spans="2:11" x14ac:dyDescent="0.15">
      <c r="B104" s="2">
        <v>101</v>
      </c>
      <c r="C104" s="4">
        <v>42689</v>
      </c>
      <c r="D104" s="2">
        <v>90015</v>
      </c>
      <c r="E104" s="2" t="s">
        <v>114</v>
      </c>
      <c r="F104" s="2" t="s">
        <v>49</v>
      </c>
      <c r="G104" s="2" t="s">
        <v>32</v>
      </c>
      <c r="H104" s="2" t="s">
        <v>17</v>
      </c>
      <c r="I104" s="8">
        <v>2800</v>
      </c>
      <c r="J104" s="2">
        <v>1</v>
      </c>
      <c r="K104" s="8">
        <v>2800</v>
      </c>
    </row>
    <row r="105" spans="2:11" x14ac:dyDescent="0.15">
      <c r="B105" s="2">
        <v>102</v>
      </c>
      <c r="C105" s="4">
        <v>42690</v>
      </c>
      <c r="D105" s="2">
        <v>90016</v>
      </c>
      <c r="E105" s="2" t="s">
        <v>117</v>
      </c>
      <c r="F105" s="2" t="s">
        <v>41</v>
      </c>
      <c r="G105" s="2" t="s">
        <v>29</v>
      </c>
      <c r="H105" s="2" t="s">
        <v>16</v>
      </c>
      <c r="I105" s="8">
        <v>2800</v>
      </c>
      <c r="J105" s="2">
        <v>2</v>
      </c>
      <c r="K105" s="8">
        <v>5600</v>
      </c>
    </row>
    <row r="106" spans="2:11" x14ac:dyDescent="0.15">
      <c r="B106" s="2">
        <v>103</v>
      </c>
      <c r="C106" s="4">
        <v>42690</v>
      </c>
      <c r="D106" s="2">
        <v>90016</v>
      </c>
      <c r="E106" s="2" t="s">
        <v>117</v>
      </c>
      <c r="F106" s="2" t="s">
        <v>51</v>
      </c>
      <c r="G106" s="2" t="s">
        <v>23</v>
      </c>
      <c r="H106" s="2" t="s">
        <v>15</v>
      </c>
      <c r="I106" s="8">
        <v>3500</v>
      </c>
      <c r="J106" s="2">
        <v>1</v>
      </c>
      <c r="K106" s="8">
        <v>3500</v>
      </c>
    </row>
    <row r="107" spans="2:11" x14ac:dyDescent="0.15">
      <c r="B107" s="2">
        <v>104</v>
      </c>
      <c r="C107" s="4">
        <v>42690</v>
      </c>
      <c r="D107" s="2">
        <v>90013</v>
      </c>
      <c r="E107" s="2" t="s">
        <v>107</v>
      </c>
      <c r="F107" s="2" t="s">
        <v>47</v>
      </c>
      <c r="G107" s="2" t="s">
        <v>25</v>
      </c>
      <c r="H107" s="2" t="s">
        <v>15</v>
      </c>
      <c r="I107" s="8">
        <v>12800</v>
      </c>
      <c r="J107" s="2">
        <v>1</v>
      </c>
      <c r="K107" s="8">
        <v>12800</v>
      </c>
    </row>
    <row r="108" spans="2:11" x14ac:dyDescent="0.15">
      <c r="B108" s="2">
        <v>105</v>
      </c>
      <c r="C108" s="4">
        <v>42690</v>
      </c>
      <c r="D108" s="2">
        <v>90002</v>
      </c>
      <c r="E108" s="2" t="s">
        <v>78</v>
      </c>
      <c r="F108" s="2" t="s">
        <v>47</v>
      </c>
      <c r="G108" s="2" t="s">
        <v>25</v>
      </c>
      <c r="H108" s="2" t="s">
        <v>15</v>
      </c>
      <c r="I108" s="8">
        <v>12800</v>
      </c>
      <c r="J108" s="2">
        <v>1</v>
      </c>
      <c r="K108" s="8">
        <v>12800</v>
      </c>
    </row>
    <row r="109" spans="2:11" x14ac:dyDescent="0.15">
      <c r="B109" s="2">
        <v>106</v>
      </c>
      <c r="C109" s="4">
        <v>42691</v>
      </c>
      <c r="D109" s="2">
        <v>90011</v>
      </c>
      <c r="E109" s="2" t="s">
        <v>101</v>
      </c>
      <c r="F109" s="2" t="s">
        <v>54</v>
      </c>
      <c r="G109" s="2" t="s">
        <v>26</v>
      </c>
      <c r="H109" s="2" t="s">
        <v>16</v>
      </c>
      <c r="I109" s="8">
        <v>2000</v>
      </c>
      <c r="J109" s="2">
        <v>1</v>
      </c>
      <c r="K109" s="8">
        <v>2000</v>
      </c>
    </row>
    <row r="110" spans="2:11" x14ac:dyDescent="0.15">
      <c r="B110" s="2">
        <v>107</v>
      </c>
      <c r="C110" s="4">
        <v>42692</v>
      </c>
      <c r="D110" s="2">
        <v>90016</v>
      </c>
      <c r="E110" s="2" t="s">
        <v>117</v>
      </c>
      <c r="F110" s="2" t="s">
        <v>40</v>
      </c>
      <c r="G110" s="2" t="s">
        <v>24</v>
      </c>
      <c r="H110" s="2" t="s">
        <v>15</v>
      </c>
      <c r="I110" s="8">
        <v>8500</v>
      </c>
      <c r="J110" s="2">
        <v>1</v>
      </c>
      <c r="K110" s="8">
        <v>8500</v>
      </c>
    </row>
    <row r="111" spans="2:11" x14ac:dyDescent="0.15">
      <c r="B111" s="2">
        <v>108</v>
      </c>
      <c r="C111" s="4">
        <v>42693</v>
      </c>
      <c r="D111" s="2">
        <v>90001</v>
      </c>
      <c r="E111" s="2" t="s">
        <v>75</v>
      </c>
      <c r="F111" s="2" t="s">
        <v>53</v>
      </c>
      <c r="G111" s="2" t="s">
        <v>34</v>
      </c>
      <c r="H111" s="2" t="s">
        <v>17</v>
      </c>
      <c r="I111" s="8">
        <v>5000</v>
      </c>
      <c r="J111" s="2">
        <v>1</v>
      </c>
      <c r="K111" s="8">
        <v>5000</v>
      </c>
    </row>
    <row r="112" spans="2:11" x14ac:dyDescent="0.15">
      <c r="B112" s="2">
        <v>109</v>
      </c>
      <c r="C112" s="4">
        <v>42694</v>
      </c>
      <c r="D112" s="2">
        <v>90011</v>
      </c>
      <c r="E112" s="2" t="s">
        <v>101</v>
      </c>
      <c r="F112" s="2" t="s">
        <v>41</v>
      </c>
      <c r="G112" s="2" t="s">
        <v>29</v>
      </c>
      <c r="H112" s="2" t="s">
        <v>16</v>
      </c>
      <c r="I112" s="8">
        <v>2800</v>
      </c>
      <c r="J112" s="2">
        <v>1</v>
      </c>
      <c r="K112" s="8">
        <v>2800</v>
      </c>
    </row>
    <row r="113" spans="2:11" x14ac:dyDescent="0.15">
      <c r="B113" s="2">
        <v>110</v>
      </c>
      <c r="C113" s="4">
        <v>42694</v>
      </c>
      <c r="D113" s="2">
        <v>90001</v>
      </c>
      <c r="E113" s="2" t="s">
        <v>75</v>
      </c>
      <c r="F113" s="2" t="s">
        <v>49</v>
      </c>
      <c r="G113" s="2" t="s">
        <v>32</v>
      </c>
      <c r="H113" s="2" t="s">
        <v>17</v>
      </c>
      <c r="I113" s="8">
        <v>2800</v>
      </c>
      <c r="J113" s="2">
        <v>1</v>
      </c>
      <c r="K113" s="8">
        <v>2800</v>
      </c>
    </row>
    <row r="114" spans="2:11" x14ac:dyDescent="0.15">
      <c r="B114" s="2">
        <v>111</v>
      </c>
      <c r="C114" s="4">
        <v>42694</v>
      </c>
      <c r="D114" s="2">
        <v>90017</v>
      </c>
      <c r="E114" s="2" t="s">
        <v>120</v>
      </c>
      <c r="F114" s="2" t="s">
        <v>46</v>
      </c>
      <c r="G114" s="2" t="s">
        <v>33</v>
      </c>
      <c r="H114" s="2" t="s">
        <v>17</v>
      </c>
      <c r="I114" s="8">
        <v>2700</v>
      </c>
      <c r="J114" s="2">
        <v>1</v>
      </c>
      <c r="K114" s="8">
        <v>2700</v>
      </c>
    </row>
    <row r="115" spans="2:11" x14ac:dyDescent="0.15">
      <c r="B115" s="2">
        <v>112</v>
      </c>
      <c r="C115" s="4">
        <v>42694</v>
      </c>
      <c r="D115" s="2">
        <v>90012</v>
      </c>
      <c r="E115" s="2" t="s">
        <v>104</v>
      </c>
      <c r="F115" s="2" t="s">
        <v>47</v>
      </c>
      <c r="G115" s="2" t="s">
        <v>25</v>
      </c>
      <c r="H115" s="2" t="s">
        <v>15</v>
      </c>
      <c r="I115" s="8">
        <v>12800</v>
      </c>
      <c r="J115" s="2">
        <v>2</v>
      </c>
      <c r="K115" s="8">
        <v>25600</v>
      </c>
    </row>
    <row r="116" spans="2:11" x14ac:dyDescent="0.15">
      <c r="B116" s="2">
        <v>113</v>
      </c>
      <c r="C116" s="4">
        <v>42694</v>
      </c>
      <c r="D116" s="2">
        <v>90001</v>
      </c>
      <c r="E116" s="2" t="s">
        <v>75</v>
      </c>
      <c r="F116" s="2" t="s">
        <v>47</v>
      </c>
      <c r="G116" s="2" t="s">
        <v>25</v>
      </c>
      <c r="H116" s="2" t="s">
        <v>15</v>
      </c>
      <c r="I116" s="8">
        <v>12800</v>
      </c>
      <c r="J116" s="2">
        <v>2</v>
      </c>
      <c r="K116" s="8">
        <v>25600</v>
      </c>
    </row>
    <row r="117" spans="2:11" x14ac:dyDescent="0.15">
      <c r="B117" s="2">
        <v>114</v>
      </c>
      <c r="C117" s="4">
        <v>42694</v>
      </c>
      <c r="D117" s="2">
        <v>90005</v>
      </c>
      <c r="E117" s="2" t="s">
        <v>87</v>
      </c>
      <c r="F117" s="2" t="s">
        <v>40</v>
      </c>
      <c r="G117" s="2" t="s">
        <v>24</v>
      </c>
      <c r="H117" s="2" t="s">
        <v>15</v>
      </c>
      <c r="I117" s="8">
        <v>8500</v>
      </c>
      <c r="J117" s="2">
        <v>1</v>
      </c>
      <c r="K117" s="8">
        <v>8500</v>
      </c>
    </row>
    <row r="118" spans="2:11" x14ac:dyDescent="0.15">
      <c r="B118" s="2">
        <v>115</v>
      </c>
      <c r="C118" s="4">
        <v>42695</v>
      </c>
      <c r="D118" s="2">
        <v>90011</v>
      </c>
      <c r="E118" s="2" t="s">
        <v>101</v>
      </c>
      <c r="F118" s="2" t="s">
        <v>53</v>
      </c>
      <c r="G118" s="2" t="s">
        <v>34</v>
      </c>
      <c r="H118" s="2" t="s">
        <v>17</v>
      </c>
      <c r="I118" s="8">
        <v>5000</v>
      </c>
      <c r="J118" s="2">
        <v>1</v>
      </c>
      <c r="K118" s="8">
        <v>5000</v>
      </c>
    </row>
    <row r="119" spans="2:11" x14ac:dyDescent="0.15">
      <c r="B119" s="2">
        <v>116</v>
      </c>
      <c r="C119" s="4">
        <v>42696</v>
      </c>
      <c r="D119" s="2">
        <v>90002</v>
      </c>
      <c r="E119" s="2" t="s">
        <v>78</v>
      </c>
      <c r="F119" s="2" t="s">
        <v>54</v>
      </c>
      <c r="G119" s="2" t="s">
        <v>26</v>
      </c>
      <c r="H119" s="2" t="s">
        <v>16</v>
      </c>
      <c r="I119" s="8">
        <v>2000</v>
      </c>
      <c r="J119" s="2">
        <v>1</v>
      </c>
      <c r="K119" s="8">
        <v>2000</v>
      </c>
    </row>
    <row r="120" spans="2:11" x14ac:dyDescent="0.15">
      <c r="B120" s="2">
        <v>117</v>
      </c>
      <c r="C120" s="4">
        <v>42696</v>
      </c>
      <c r="D120" s="2">
        <v>90003</v>
      </c>
      <c r="E120" s="2" t="s">
        <v>81</v>
      </c>
      <c r="F120" s="2" t="s">
        <v>51</v>
      </c>
      <c r="G120" s="2" t="s">
        <v>23</v>
      </c>
      <c r="H120" s="2" t="s">
        <v>15</v>
      </c>
      <c r="I120" s="8">
        <v>3500</v>
      </c>
      <c r="J120" s="2">
        <v>2</v>
      </c>
      <c r="K120" s="8">
        <v>7000</v>
      </c>
    </row>
    <row r="121" spans="2:11" x14ac:dyDescent="0.15">
      <c r="B121" s="2">
        <v>118</v>
      </c>
      <c r="C121" s="4">
        <v>42696</v>
      </c>
      <c r="D121" s="2">
        <v>90008</v>
      </c>
      <c r="E121" s="2" t="s">
        <v>95</v>
      </c>
      <c r="F121" s="2" t="s">
        <v>55</v>
      </c>
      <c r="G121" s="2" t="s">
        <v>20</v>
      </c>
      <c r="H121" s="2" t="s">
        <v>15</v>
      </c>
      <c r="I121" s="8">
        <v>9800</v>
      </c>
      <c r="J121" s="2">
        <v>1</v>
      </c>
      <c r="K121" s="8">
        <v>9800</v>
      </c>
    </row>
    <row r="122" spans="2:11" x14ac:dyDescent="0.15">
      <c r="B122" s="2">
        <v>119</v>
      </c>
      <c r="C122" s="4">
        <v>42697</v>
      </c>
      <c r="D122" s="2">
        <v>90011</v>
      </c>
      <c r="E122" s="2" t="s">
        <v>101</v>
      </c>
      <c r="F122" s="2" t="s">
        <v>59</v>
      </c>
      <c r="G122" s="2" t="s">
        <v>38</v>
      </c>
      <c r="H122" s="2" t="s">
        <v>18</v>
      </c>
      <c r="I122" s="8">
        <v>3500</v>
      </c>
      <c r="J122" s="2">
        <v>2</v>
      </c>
      <c r="K122" s="8">
        <v>7000</v>
      </c>
    </row>
    <row r="123" spans="2:11" x14ac:dyDescent="0.15">
      <c r="B123" s="2">
        <v>120</v>
      </c>
      <c r="C123" s="4">
        <v>42698</v>
      </c>
      <c r="D123" s="2">
        <v>90005</v>
      </c>
      <c r="E123" s="2" t="s">
        <v>87</v>
      </c>
      <c r="F123" s="2" t="s">
        <v>59</v>
      </c>
      <c r="G123" s="2" t="s">
        <v>38</v>
      </c>
      <c r="H123" s="2" t="s">
        <v>18</v>
      </c>
      <c r="I123" s="8">
        <v>3500</v>
      </c>
      <c r="J123" s="2">
        <v>1</v>
      </c>
      <c r="K123" s="8">
        <v>3500</v>
      </c>
    </row>
    <row r="124" spans="2:11" x14ac:dyDescent="0.15">
      <c r="B124" s="2">
        <v>121</v>
      </c>
      <c r="C124" s="4">
        <v>42698</v>
      </c>
      <c r="D124" s="2">
        <v>90004</v>
      </c>
      <c r="E124" s="2" t="s">
        <v>84</v>
      </c>
      <c r="F124" s="2" t="s">
        <v>41</v>
      </c>
      <c r="G124" s="2" t="s">
        <v>29</v>
      </c>
      <c r="H124" s="2" t="s">
        <v>16</v>
      </c>
      <c r="I124" s="8">
        <v>2800</v>
      </c>
      <c r="J124" s="2">
        <v>2</v>
      </c>
      <c r="K124" s="8">
        <v>5600</v>
      </c>
    </row>
    <row r="125" spans="2:11" x14ac:dyDescent="0.15">
      <c r="B125" s="2">
        <v>122</v>
      </c>
      <c r="C125" s="4">
        <v>42698</v>
      </c>
      <c r="D125" s="2">
        <v>90021</v>
      </c>
      <c r="E125" s="2" t="s">
        <v>132</v>
      </c>
      <c r="F125" s="2" t="s">
        <v>46</v>
      </c>
      <c r="G125" s="2" t="s">
        <v>33</v>
      </c>
      <c r="H125" s="2" t="s">
        <v>17</v>
      </c>
      <c r="I125" s="8">
        <v>2700</v>
      </c>
      <c r="J125" s="2">
        <v>1</v>
      </c>
      <c r="K125" s="8">
        <v>2700</v>
      </c>
    </row>
    <row r="126" spans="2:11" x14ac:dyDescent="0.15">
      <c r="B126" s="2">
        <v>123</v>
      </c>
      <c r="C126" s="4">
        <v>42698</v>
      </c>
      <c r="D126" s="2">
        <v>90004</v>
      </c>
      <c r="E126" s="2" t="s">
        <v>84</v>
      </c>
      <c r="F126" s="2" t="s">
        <v>58</v>
      </c>
      <c r="G126" s="2" t="s">
        <v>30</v>
      </c>
      <c r="H126" s="2" t="s">
        <v>17</v>
      </c>
      <c r="I126" s="8">
        <v>10000</v>
      </c>
      <c r="J126" s="2">
        <v>1</v>
      </c>
      <c r="K126" s="8">
        <v>10000</v>
      </c>
    </row>
    <row r="127" spans="2:11" x14ac:dyDescent="0.15">
      <c r="B127" s="2">
        <v>124</v>
      </c>
      <c r="C127" s="4">
        <v>42698</v>
      </c>
      <c r="D127" s="2">
        <v>90004</v>
      </c>
      <c r="E127" s="2" t="s">
        <v>84</v>
      </c>
      <c r="F127" s="2" t="s">
        <v>52</v>
      </c>
      <c r="G127" s="2" t="s">
        <v>21</v>
      </c>
      <c r="H127" s="2" t="s">
        <v>15</v>
      </c>
      <c r="I127" s="8">
        <v>5600</v>
      </c>
      <c r="J127" s="2">
        <v>1</v>
      </c>
      <c r="K127" s="8">
        <v>5600</v>
      </c>
    </row>
    <row r="128" spans="2:11" x14ac:dyDescent="0.15">
      <c r="B128" s="2">
        <v>125</v>
      </c>
      <c r="C128" s="4">
        <v>42698</v>
      </c>
      <c r="D128" s="2">
        <v>90013</v>
      </c>
      <c r="E128" s="2" t="s">
        <v>107</v>
      </c>
      <c r="F128" s="2" t="s">
        <v>55</v>
      </c>
      <c r="G128" s="2" t="s">
        <v>20</v>
      </c>
      <c r="H128" s="2" t="s">
        <v>15</v>
      </c>
      <c r="I128" s="8">
        <v>9800</v>
      </c>
      <c r="J128" s="2">
        <v>1</v>
      </c>
      <c r="K128" s="8">
        <v>9800</v>
      </c>
    </row>
    <row r="129" spans="2:11" x14ac:dyDescent="0.15">
      <c r="B129" s="2">
        <v>126</v>
      </c>
      <c r="C129" s="4">
        <v>42699</v>
      </c>
      <c r="D129" s="2">
        <v>90008</v>
      </c>
      <c r="E129" s="2" t="s">
        <v>95</v>
      </c>
      <c r="F129" s="2" t="s">
        <v>52</v>
      </c>
      <c r="G129" s="2" t="s">
        <v>21</v>
      </c>
      <c r="H129" s="2" t="s">
        <v>15</v>
      </c>
      <c r="I129" s="8">
        <v>5600</v>
      </c>
      <c r="J129" s="2">
        <v>1</v>
      </c>
      <c r="K129" s="8">
        <v>5600</v>
      </c>
    </row>
    <row r="130" spans="2:11" x14ac:dyDescent="0.15">
      <c r="B130" s="2">
        <v>127</v>
      </c>
      <c r="C130" s="4">
        <v>42700</v>
      </c>
      <c r="D130" s="2">
        <v>90007</v>
      </c>
      <c r="E130" s="2" t="s">
        <v>93</v>
      </c>
      <c r="F130" s="2" t="s">
        <v>49</v>
      </c>
      <c r="G130" s="2" t="s">
        <v>32</v>
      </c>
      <c r="H130" s="2" t="s">
        <v>17</v>
      </c>
      <c r="I130" s="8">
        <v>2800</v>
      </c>
      <c r="J130" s="2">
        <v>1</v>
      </c>
      <c r="K130" s="8">
        <v>2800</v>
      </c>
    </row>
    <row r="131" spans="2:11" x14ac:dyDescent="0.15">
      <c r="B131" s="2">
        <v>128</v>
      </c>
      <c r="C131" s="4">
        <v>42700</v>
      </c>
      <c r="D131" s="2">
        <v>90014</v>
      </c>
      <c r="E131" s="2" t="s">
        <v>110</v>
      </c>
      <c r="F131" s="2" t="s">
        <v>53</v>
      </c>
      <c r="G131" s="2" t="s">
        <v>34</v>
      </c>
      <c r="H131" s="2" t="s">
        <v>17</v>
      </c>
      <c r="I131" s="8">
        <v>5000</v>
      </c>
      <c r="J131" s="2">
        <v>1</v>
      </c>
      <c r="K131" s="8">
        <v>5000</v>
      </c>
    </row>
    <row r="132" spans="2:11" x14ac:dyDescent="0.15">
      <c r="B132" s="2">
        <v>129</v>
      </c>
      <c r="C132" s="4">
        <v>42700</v>
      </c>
      <c r="D132" s="2">
        <v>90007</v>
      </c>
      <c r="E132" s="2" t="s">
        <v>93</v>
      </c>
      <c r="F132" s="2" t="s">
        <v>51</v>
      </c>
      <c r="G132" s="2" t="s">
        <v>23</v>
      </c>
      <c r="H132" s="2" t="s">
        <v>15</v>
      </c>
      <c r="I132" s="8">
        <v>3500</v>
      </c>
      <c r="J132" s="2">
        <v>5</v>
      </c>
      <c r="K132" s="8">
        <v>17500</v>
      </c>
    </row>
    <row r="133" spans="2:11" x14ac:dyDescent="0.15">
      <c r="B133" s="2">
        <v>130</v>
      </c>
      <c r="C133" s="4">
        <v>42701</v>
      </c>
      <c r="D133" s="2">
        <v>90011</v>
      </c>
      <c r="E133" s="2" t="s">
        <v>101</v>
      </c>
      <c r="F133" s="2" t="s">
        <v>54</v>
      </c>
      <c r="G133" s="2" t="s">
        <v>26</v>
      </c>
      <c r="H133" s="2" t="s">
        <v>16</v>
      </c>
      <c r="I133" s="8">
        <v>2000</v>
      </c>
      <c r="J133" s="2">
        <v>2</v>
      </c>
      <c r="K133" s="8">
        <v>4000</v>
      </c>
    </row>
    <row r="134" spans="2:11" x14ac:dyDescent="0.15">
      <c r="B134" s="2">
        <v>131</v>
      </c>
      <c r="C134" s="4">
        <v>42701</v>
      </c>
      <c r="D134" s="2">
        <v>90016</v>
      </c>
      <c r="E134" s="2" t="s">
        <v>117</v>
      </c>
      <c r="F134" s="2" t="s">
        <v>54</v>
      </c>
      <c r="G134" s="2" t="s">
        <v>26</v>
      </c>
      <c r="H134" s="2" t="s">
        <v>16</v>
      </c>
      <c r="I134" s="8">
        <v>2000</v>
      </c>
      <c r="J134" s="2">
        <v>1</v>
      </c>
      <c r="K134" s="8">
        <v>2000</v>
      </c>
    </row>
    <row r="135" spans="2:11" x14ac:dyDescent="0.15">
      <c r="B135" s="2">
        <v>132</v>
      </c>
      <c r="C135" s="4">
        <v>42701</v>
      </c>
      <c r="D135" s="2">
        <v>90015</v>
      </c>
      <c r="E135" s="2" t="s">
        <v>114</v>
      </c>
      <c r="F135" s="2" t="s">
        <v>46</v>
      </c>
      <c r="G135" s="2" t="s">
        <v>33</v>
      </c>
      <c r="H135" s="2" t="s">
        <v>17</v>
      </c>
      <c r="I135" s="8">
        <v>2700</v>
      </c>
      <c r="J135" s="2">
        <v>1</v>
      </c>
      <c r="K135" s="8">
        <v>2700</v>
      </c>
    </row>
    <row r="136" spans="2:11" x14ac:dyDescent="0.15">
      <c r="B136" s="2">
        <v>133</v>
      </c>
      <c r="C136" s="4">
        <v>42701</v>
      </c>
      <c r="D136" s="2">
        <v>90014</v>
      </c>
      <c r="E136" s="2" t="s">
        <v>110</v>
      </c>
      <c r="F136" s="2" t="s">
        <v>53</v>
      </c>
      <c r="G136" s="2" t="s">
        <v>34</v>
      </c>
      <c r="H136" s="2" t="s">
        <v>17</v>
      </c>
      <c r="I136" s="8">
        <v>5000</v>
      </c>
      <c r="J136" s="2">
        <v>1</v>
      </c>
      <c r="K136" s="8">
        <v>5000</v>
      </c>
    </row>
    <row r="137" spans="2:11" x14ac:dyDescent="0.15">
      <c r="B137" s="2">
        <v>134</v>
      </c>
      <c r="C137" s="4">
        <v>42702</v>
      </c>
      <c r="D137" s="2">
        <v>90005</v>
      </c>
      <c r="E137" s="2" t="s">
        <v>87</v>
      </c>
      <c r="F137" s="2" t="s">
        <v>44</v>
      </c>
      <c r="G137" s="2" t="s">
        <v>36</v>
      </c>
      <c r="H137" s="2" t="s">
        <v>18</v>
      </c>
      <c r="I137" s="8">
        <v>7800</v>
      </c>
      <c r="J137" s="2">
        <v>1</v>
      </c>
      <c r="K137" s="8">
        <v>7800</v>
      </c>
    </row>
    <row r="138" spans="2:11" x14ac:dyDescent="0.15">
      <c r="B138" s="2">
        <v>135</v>
      </c>
      <c r="C138" s="4">
        <v>42702</v>
      </c>
      <c r="D138" s="2">
        <v>90015</v>
      </c>
      <c r="E138" s="2" t="s">
        <v>114</v>
      </c>
      <c r="F138" s="2" t="s">
        <v>51</v>
      </c>
      <c r="G138" s="2" t="s">
        <v>23</v>
      </c>
      <c r="H138" s="2" t="s">
        <v>15</v>
      </c>
      <c r="I138" s="8">
        <v>3500</v>
      </c>
      <c r="J138" s="2">
        <v>5</v>
      </c>
      <c r="K138" s="8">
        <v>17500</v>
      </c>
    </row>
    <row r="139" spans="2:11" x14ac:dyDescent="0.15">
      <c r="B139" s="2">
        <v>136</v>
      </c>
      <c r="C139" s="4">
        <v>42703</v>
      </c>
      <c r="D139" s="2">
        <v>90011</v>
      </c>
      <c r="E139" s="2" t="s">
        <v>101</v>
      </c>
      <c r="F139" s="2" t="s">
        <v>40</v>
      </c>
      <c r="G139" s="2" t="s">
        <v>24</v>
      </c>
      <c r="H139" s="2" t="s">
        <v>15</v>
      </c>
      <c r="I139" s="8">
        <v>8500</v>
      </c>
      <c r="J139" s="2">
        <v>2</v>
      </c>
      <c r="K139" s="8">
        <v>17000</v>
      </c>
    </row>
    <row r="140" spans="2:11" x14ac:dyDescent="0.15">
      <c r="B140" s="2">
        <v>137</v>
      </c>
      <c r="C140" s="4">
        <v>42704</v>
      </c>
      <c r="D140" s="2">
        <v>90015</v>
      </c>
      <c r="E140" s="2" t="s">
        <v>114</v>
      </c>
      <c r="F140" s="2" t="s">
        <v>48</v>
      </c>
      <c r="G140" s="2" t="s">
        <v>39</v>
      </c>
      <c r="H140" s="2" t="s">
        <v>18</v>
      </c>
      <c r="I140" s="8">
        <v>2800</v>
      </c>
      <c r="J140" s="2">
        <v>1</v>
      </c>
      <c r="K140" s="8">
        <v>2800</v>
      </c>
    </row>
    <row r="141" spans="2:11" x14ac:dyDescent="0.15">
      <c r="B141" s="2">
        <v>138</v>
      </c>
      <c r="C141" s="4">
        <v>42704</v>
      </c>
      <c r="D141" s="2">
        <v>90020</v>
      </c>
      <c r="E141" s="2" t="s">
        <v>129</v>
      </c>
      <c r="F141" s="2" t="s">
        <v>42</v>
      </c>
      <c r="G141" s="2" t="s">
        <v>28</v>
      </c>
      <c r="H141" s="2" t="s">
        <v>16</v>
      </c>
      <c r="I141" s="8">
        <v>3200</v>
      </c>
      <c r="J141" s="2">
        <v>3</v>
      </c>
      <c r="K141" s="8">
        <v>9600</v>
      </c>
    </row>
    <row r="142" spans="2:11" x14ac:dyDescent="0.15">
      <c r="B142" s="2">
        <v>139</v>
      </c>
      <c r="C142" s="4">
        <v>42704</v>
      </c>
      <c r="D142" s="2">
        <v>90001</v>
      </c>
      <c r="E142" s="2" t="s">
        <v>75</v>
      </c>
      <c r="F142" s="2" t="s">
        <v>46</v>
      </c>
      <c r="G142" s="2" t="s">
        <v>33</v>
      </c>
      <c r="H142" s="2" t="s">
        <v>17</v>
      </c>
      <c r="I142" s="8">
        <v>2700</v>
      </c>
      <c r="J142" s="2">
        <v>1</v>
      </c>
      <c r="K142" s="8">
        <v>2700</v>
      </c>
    </row>
    <row r="143" spans="2:11" x14ac:dyDescent="0.15">
      <c r="B143" s="2">
        <v>140</v>
      </c>
      <c r="C143" s="4">
        <v>42704</v>
      </c>
      <c r="D143" s="2">
        <v>90017</v>
      </c>
      <c r="E143" s="2" t="s">
        <v>120</v>
      </c>
      <c r="F143" s="2" t="s">
        <v>40</v>
      </c>
      <c r="G143" s="2" t="s">
        <v>24</v>
      </c>
      <c r="H143" s="2" t="s">
        <v>15</v>
      </c>
      <c r="I143" s="8">
        <v>8500</v>
      </c>
      <c r="J143" s="2">
        <v>2</v>
      </c>
      <c r="K143" s="8">
        <v>17000</v>
      </c>
    </row>
    <row r="144" spans="2:11" x14ac:dyDescent="0.15">
      <c r="B144" s="2">
        <v>141</v>
      </c>
      <c r="C144" s="4">
        <v>42705</v>
      </c>
      <c r="D144" s="2">
        <v>90002</v>
      </c>
      <c r="E144" s="2" t="s">
        <v>78</v>
      </c>
      <c r="F144" s="2" t="s">
        <v>45</v>
      </c>
      <c r="G144" s="2" t="s">
        <v>35</v>
      </c>
      <c r="H144" s="2" t="s">
        <v>18</v>
      </c>
      <c r="I144" s="8">
        <v>5500</v>
      </c>
      <c r="J144" s="2">
        <v>2</v>
      </c>
      <c r="K144" s="8">
        <v>11000</v>
      </c>
    </row>
    <row r="145" spans="2:11" x14ac:dyDescent="0.15">
      <c r="B145" s="2">
        <v>142</v>
      </c>
      <c r="C145" s="4">
        <v>42705</v>
      </c>
      <c r="D145" s="2">
        <v>90019</v>
      </c>
      <c r="E145" s="2" t="s">
        <v>126</v>
      </c>
      <c r="F145" s="2" t="s">
        <v>49</v>
      </c>
      <c r="G145" s="2" t="s">
        <v>32</v>
      </c>
      <c r="H145" s="2" t="s">
        <v>17</v>
      </c>
      <c r="I145" s="8">
        <v>2800</v>
      </c>
      <c r="J145" s="2">
        <v>3</v>
      </c>
      <c r="K145" s="8">
        <v>8400</v>
      </c>
    </row>
    <row r="146" spans="2:11" x14ac:dyDescent="0.15">
      <c r="B146" s="2">
        <v>143</v>
      </c>
      <c r="C146" s="4">
        <v>42705</v>
      </c>
      <c r="D146" s="2">
        <v>90003</v>
      </c>
      <c r="E146" s="2" t="s">
        <v>81</v>
      </c>
      <c r="F146" s="2" t="s">
        <v>40</v>
      </c>
      <c r="G146" s="2" t="s">
        <v>24</v>
      </c>
      <c r="H146" s="2" t="s">
        <v>15</v>
      </c>
      <c r="I146" s="8">
        <v>8500</v>
      </c>
      <c r="J146" s="2">
        <v>2</v>
      </c>
      <c r="K146" s="8">
        <v>17000</v>
      </c>
    </row>
    <row r="147" spans="2:11" x14ac:dyDescent="0.15">
      <c r="B147" s="2">
        <v>144</v>
      </c>
      <c r="C147" s="4">
        <v>42706</v>
      </c>
      <c r="D147" s="2">
        <v>90019</v>
      </c>
      <c r="E147" s="2" t="s">
        <v>126</v>
      </c>
      <c r="F147" s="2" t="s">
        <v>56</v>
      </c>
      <c r="G147" s="2" t="s">
        <v>27</v>
      </c>
      <c r="H147" s="2" t="s">
        <v>16</v>
      </c>
      <c r="I147" s="8">
        <v>1700</v>
      </c>
      <c r="J147" s="2">
        <v>1</v>
      </c>
      <c r="K147" s="8">
        <v>1700</v>
      </c>
    </row>
    <row r="148" spans="2:11" x14ac:dyDescent="0.15">
      <c r="B148" s="2">
        <v>145</v>
      </c>
      <c r="C148" s="4">
        <v>42706</v>
      </c>
      <c r="D148" s="2">
        <v>90009</v>
      </c>
      <c r="E148" s="2" t="s">
        <v>98</v>
      </c>
      <c r="F148" s="2" t="s">
        <v>58</v>
      </c>
      <c r="G148" s="2" t="s">
        <v>30</v>
      </c>
      <c r="H148" s="2" t="s">
        <v>17</v>
      </c>
      <c r="I148" s="8">
        <v>10000</v>
      </c>
      <c r="J148" s="2">
        <v>1</v>
      </c>
      <c r="K148" s="8">
        <v>10000</v>
      </c>
    </row>
    <row r="149" spans="2:11" x14ac:dyDescent="0.15">
      <c r="B149" s="2">
        <v>146</v>
      </c>
      <c r="C149" s="4">
        <v>42707</v>
      </c>
      <c r="D149" s="2">
        <v>90015</v>
      </c>
      <c r="E149" s="2" t="s">
        <v>114</v>
      </c>
      <c r="F149" s="2" t="s">
        <v>57</v>
      </c>
      <c r="G149" s="2" t="s">
        <v>37</v>
      </c>
      <c r="H149" s="2" t="s">
        <v>18</v>
      </c>
      <c r="I149" s="8">
        <v>5000</v>
      </c>
      <c r="J149" s="2">
        <v>2</v>
      </c>
      <c r="K149" s="8">
        <v>10000</v>
      </c>
    </row>
    <row r="150" spans="2:11" x14ac:dyDescent="0.15">
      <c r="B150" s="2">
        <v>147</v>
      </c>
      <c r="C150" s="4">
        <v>42707</v>
      </c>
      <c r="D150" s="2">
        <v>90021</v>
      </c>
      <c r="E150" s="2" t="s">
        <v>132</v>
      </c>
      <c r="F150" s="2" t="s">
        <v>45</v>
      </c>
      <c r="G150" s="2" t="s">
        <v>35</v>
      </c>
      <c r="H150" s="2" t="s">
        <v>18</v>
      </c>
      <c r="I150" s="8">
        <v>5500</v>
      </c>
      <c r="J150" s="2">
        <v>3</v>
      </c>
      <c r="K150" s="8">
        <v>16500</v>
      </c>
    </row>
    <row r="151" spans="2:11" x14ac:dyDescent="0.15">
      <c r="B151" s="2">
        <v>148</v>
      </c>
      <c r="C151" s="4">
        <v>42707</v>
      </c>
      <c r="D151" s="2">
        <v>90002</v>
      </c>
      <c r="E151" s="2" t="s">
        <v>78</v>
      </c>
      <c r="F151" s="2" t="s">
        <v>43</v>
      </c>
      <c r="G151" s="2" t="s">
        <v>31</v>
      </c>
      <c r="H151" s="2" t="s">
        <v>17</v>
      </c>
      <c r="I151" s="8">
        <v>2800</v>
      </c>
      <c r="J151" s="2">
        <v>2</v>
      </c>
      <c r="K151" s="8">
        <v>5600</v>
      </c>
    </row>
    <row r="152" spans="2:11" x14ac:dyDescent="0.15">
      <c r="B152" s="2">
        <v>149</v>
      </c>
      <c r="C152" s="4">
        <v>42707</v>
      </c>
      <c r="D152" s="2">
        <v>90011</v>
      </c>
      <c r="E152" s="2" t="s">
        <v>101</v>
      </c>
      <c r="F152" s="2" t="s">
        <v>50</v>
      </c>
      <c r="G152" s="2" t="s">
        <v>22</v>
      </c>
      <c r="H152" s="2" t="s">
        <v>15</v>
      </c>
      <c r="I152" s="8">
        <v>4500</v>
      </c>
      <c r="J152" s="2">
        <v>1</v>
      </c>
      <c r="K152" s="8">
        <v>4500</v>
      </c>
    </row>
    <row r="153" spans="2:11" x14ac:dyDescent="0.15">
      <c r="B153" s="2">
        <v>150</v>
      </c>
      <c r="C153" s="4">
        <v>42708</v>
      </c>
      <c r="D153" s="2">
        <v>90018</v>
      </c>
      <c r="E153" s="2" t="s">
        <v>123</v>
      </c>
      <c r="F153" s="2" t="s">
        <v>59</v>
      </c>
      <c r="G153" s="2" t="s">
        <v>38</v>
      </c>
      <c r="H153" s="2" t="s">
        <v>18</v>
      </c>
      <c r="I153" s="8">
        <v>3500</v>
      </c>
      <c r="J153" s="2">
        <v>2</v>
      </c>
      <c r="K153" s="8">
        <v>7000</v>
      </c>
    </row>
    <row r="154" spans="2:11" x14ac:dyDescent="0.15">
      <c r="B154" s="2">
        <v>151</v>
      </c>
      <c r="C154" s="4">
        <v>42708</v>
      </c>
      <c r="D154" s="2">
        <v>90004</v>
      </c>
      <c r="E154" s="2" t="s">
        <v>84</v>
      </c>
      <c r="F154" s="2" t="s">
        <v>44</v>
      </c>
      <c r="G154" s="2" t="s">
        <v>36</v>
      </c>
      <c r="H154" s="2" t="s">
        <v>18</v>
      </c>
      <c r="I154" s="8">
        <v>7800</v>
      </c>
      <c r="J154" s="2">
        <v>1</v>
      </c>
      <c r="K154" s="8">
        <v>7800</v>
      </c>
    </row>
    <row r="155" spans="2:11" x14ac:dyDescent="0.15">
      <c r="B155" s="2">
        <v>152</v>
      </c>
      <c r="C155" s="4">
        <v>42708</v>
      </c>
      <c r="D155" s="2">
        <v>90005</v>
      </c>
      <c r="E155" s="2" t="s">
        <v>87</v>
      </c>
      <c r="F155" s="2" t="s">
        <v>56</v>
      </c>
      <c r="G155" s="2" t="s">
        <v>27</v>
      </c>
      <c r="H155" s="2" t="s">
        <v>16</v>
      </c>
      <c r="I155" s="8">
        <v>1700</v>
      </c>
      <c r="J155" s="2">
        <v>1</v>
      </c>
      <c r="K155" s="8">
        <v>1700</v>
      </c>
    </row>
    <row r="156" spans="2:11" x14ac:dyDescent="0.15">
      <c r="B156" s="2">
        <v>153</v>
      </c>
      <c r="C156" s="4">
        <v>42708</v>
      </c>
      <c r="D156" s="2">
        <v>90003</v>
      </c>
      <c r="E156" s="2" t="s">
        <v>81</v>
      </c>
      <c r="F156" s="2" t="s">
        <v>52</v>
      </c>
      <c r="G156" s="2" t="s">
        <v>21</v>
      </c>
      <c r="H156" s="2" t="s">
        <v>15</v>
      </c>
      <c r="I156" s="8">
        <v>5600</v>
      </c>
      <c r="J156" s="2">
        <v>2</v>
      </c>
      <c r="K156" s="8">
        <v>11200</v>
      </c>
    </row>
    <row r="157" spans="2:11" x14ac:dyDescent="0.15">
      <c r="B157" s="2">
        <v>154</v>
      </c>
      <c r="C157" s="4">
        <v>42709</v>
      </c>
      <c r="D157" s="2">
        <v>90011</v>
      </c>
      <c r="E157" s="2" t="s">
        <v>101</v>
      </c>
      <c r="F157" s="2" t="s">
        <v>57</v>
      </c>
      <c r="G157" s="2" t="s">
        <v>37</v>
      </c>
      <c r="H157" s="2" t="s">
        <v>18</v>
      </c>
      <c r="I157" s="8">
        <v>5000</v>
      </c>
      <c r="J157" s="2">
        <v>5</v>
      </c>
      <c r="K157" s="8">
        <v>25000</v>
      </c>
    </row>
    <row r="158" spans="2:11" x14ac:dyDescent="0.15">
      <c r="B158" s="2">
        <v>155</v>
      </c>
      <c r="C158" s="4">
        <v>42709</v>
      </c>
      <c r="D158" s="2">
        <v>90018</v>
      </c>
      <c r="E158" s="2" t="s">
        <v>123</v>
      </c>
      <c r="F158" s="2" t="s">
        <v>42</v>
      </c>
      <c r="G158" s="2" t="s">
        <v>28</v>
      </c>
      <c r="H158" s="2" t="s">
        <v>16</v>
      </c>
      <c r="I158" s="8">
        <v>3200</v>
      </c>
      <c r="J158" s="2">
        <v>3</v>
      </c>
      <c r="K158" s="8">
        <v>9600</v>
      </c>
    </row>
    <row r="159" spans="2:11" x14ac:dyDescent="0.15">
      <c r="B159" s="2">
        <v>156</v>
      </c>
      <c r="C159" s="4">
        <v>42709</v>
      </c>
      <c r="D159" s="2">
        <v>90012</v>
      </c>
      <c r="E159" s="2" t="s">
        <v>104</v>
      </c>
      <c r="F159" s="2" t="s">
        <v>49</v>
      </c>
      <c r="G159" s="2" t="s">
        <v>32</v>
      </c>
      <c r="H159" s="2" t="s">
        <v>17</v>
      </c>
      <c r="I159" s="8">
        <v>2800</v>
      </c>
      <c r="J159" s="2">
        <v>1</v>
      </c>
      <c r="K159" s="8">
        <v>2800</v>
      </c>
    </row>
    <row r="160" spans="2:11" x14ac:dyDescent="0.15">
      <c r="B160" s="2">
        <v>157</v>
      </c>
      <c r="C160" s="4">
        <v>42709</v>
      </c>
      <c r="D160" s="2">
        <v>90015</v>
      </c>
      <c r="E160" s="2" t="s">
        <v>114</v>
      </c>
      <c r="F160" s="2" t="s">
        <v>51</v>
      </c>
      <c r="G160" s="2" t="s">
        <v>23</v>
      </c>
      <c r="H160" s="2" t="s">
        <v>15</v>
      </c>
      <c r="I160" s="8">
        <v>3500</v>
      </c>
      <c r="J160" s="2">
        <v>1</v>
      </c>
      <c r="K160" s="8">
        <v>3500</v>
      </c>
    </row>
    <row r="161" spans="2:11" x14ac:dyDescent="0.15">
      <c r="B161" s="2">
        <v>158</v>
      </c>
      <c r="C161" s="4">
        <v>42709</v>
      </c>
      <c r="D161" s="2">
        <v>90012</v>
      </c>
      <c r="E161" s="2" t="s">
        <v>104</v>
      </c>
      <c r="F161" s="2" t="s">
        <v>47</v>
      </c>
      <c r="G161" s="2" t="s">
        <v>25</v>
      </c>
      <c r="H161" s="2" t="s">
        <v>15</v>
      </c>
      <c r="I161" s="8">
        <v>12800</v>
      </c>
      <c r="J161" s="2">
        <v>1</v>
      </c>
      <c r="K161" s="8">
        <v>12800</v>
      </c>
    </row>
    <row r="162" spans="2:11" x14ac:dyDescent="0.15">
      <c r="B162" s="2">
        <v>159</v>
      </c>
      <c r="C162" s="4">
        <v>42709</v>
      </c>
      <c r="D162" s="2">
        <v>90005</v>
      </c>
      <c r="E162" s="2" t="s">
        <v>87</v>
      </c>
      <c r="F162" s="2" t="s">
        <v>40</v>
      </c>
      <c r="G162" s="2" t="s">
        <v>24</v>
      </c>
      <c r="H162" s="2" t="s">
        <v>15</v>
      </c>
      <c r="I162" s="8">
        <v>8500</v>
      </c>
      <c r="J162" s="2">
        <v>1</v>
      </c>
      <c r="K162" s="8">
        <v>8500</v>
      </c>
    </row>
    <row r="163" spans="2:11" x14ac:dyDescent="0.15">
      <c r="B163" s="2">
        <v>160</v>
      </c>
      <c r="C163" s="4">
        <v>42710</v>
      </c>
      <c r="D163" s="2">
        <v>90015</v>
      </c>
      <c r="E163" s="2" t="s">
        <v>114</v>
      </c>
      <c r="F163" s="2" t="s">
        <v>57</v>
      </c>
      <c r="G163" s="2" t="s">
        <v>37</v>
      </c>
      <c r="H163" s="2" t="s">
        <v>18</v>
      </c>
      <c r="I163" s="8">
        <v>5000</v>
      </c>
      <c r="J163" s="2">
        <v>1</v>
      </c>
      <c r="K163" s="8">
        <v>5000</v>
      </c>
    </row>
    <row r="164" spans="2:11" x14ac:dyDescent="0.15">
      <c r="B164" s="2">
        <v>161</v>
      </c>
      <c r="C164" s="4">
        <v>42710</v>
      </c>
      <c r="D164" s="2">
        <v>90017</v>
      </c>
      <c r="E164" s="2" t="s">
        <v>120</v>
      </c>
      <c r="F164" s="2" t="s">
        <v>48</v>
      </c>
      <c r="G164" s="2" t="s">
        <v>39</v>
      </c>
      <c r="H164" s="2" t="s">
        <v>18</v>
      </c>
      <c r="I164" s="8">
        <v>2800</v>
      </c>
      <c r="J164" s="2">
        <v>1</v>
      </c>
      <c r="K164" s="8">
        <v>2800</v>
      </c>
    </row>
    <row r="165" spans="2:11" x14ac:dyDescent="0.15">
      <c r="B165" s="2">
        <v>162</v>
      </c>
      <c r="C165" s="4">
        <v>42710</v>
      </c>
      <c r="D165" s="2">
        <v>90020</v>
      </c>
      <c r="E165" s="2" t="s">
        <v>129</v>
      </c>
      <c r="F165" s="2" t="s">
        <v>43</v>
      </c>
      <c r="G165" s="2" t="s">
        <v>31</v>
      </c>
      <c r="H165" s="2" t="s">
        <v>17</v>
      </c>
      <c r="I165" s="8">
        <v>2800</v>
      </c>
      <c r="J165" s="2">
        <v>2</v>
      </c>
      <c r="K165" s="8">
        <v>5600</v>
      </c>
    </row>
    <row r="166" spans="2:11" x14ac:dyDescent="0.15">
      <c r="B166" s="2">
        <v>163</v>
      </c>
      <c r="C166" s="4">
        <v>42710</v>
      </c>
      <c r="D166" s="2">
        <v>90006</v>
      </c>
      <c r="E166" s="2" t="s">
        <v>90</v>
      </c>
      <c r="F166" s="2" t="s">
        <v>46</v>
      </c>
      <c r="G166" s="2" t="s">
        <v>33</v>
      </c>
      <c r="H166" s="2" t="s">
        <v>17</v>
      </c>
      <c r="I166" s="8">
        <v>2700</v>
      </c>
      <c r="J166" s="2">
        <v>2</v>
      </c>
      <c r="K166" s="8">
        <v>5400</v>
      </c>
    </row>
    <row r="167" spans="2:11" x14ac:dyDescent="0.15">
      <c r="B167" s="2">
        <v>164</v>
      </c>
      <c r="C167" s="4">
        <v>42711</v>
      </c>
      <c r="D167" s="2">
        <v>90006</v>
      </c>
      <c r="E167" s="2" t="s">
        <v>90</v>
      </c>
      <c r="F167" s="2" t="s">
        <v>51</v>
      </c>
      <c r="G167" s="2" t="s">
        <v>23</v>
      </c>
      <c r="H167" s="2" t="s">
        <v>15</v>
      </c>
      <c r="I167" s="8">
        <v>3500</v>
      </c>
      <c r="J167" s="2">
        <v>1</v>
      </c>
      <c r="K167" s="8">
        <v>3500</v>
      </c>
    </row>
    <row r="168" spans="2:11" x14ac:dyDescent="0.15">
      <c r="B168" s="2">
        <v>165</v>
      </c>
      <c r="C168" s="4">
        <v>42711</v>
      </c>
      <c r="D168" s="2">
        <v>90012</v>
      </c>
      <c r="E168" s="2" t="s">
        <v>104</v>
      </c>
      <c r="F168" s="2" t="s">
        <v>50</v>
      </c>
      <c r="G168" s="2" t="s">
        <v>22</v>
      </c>
      <c r="H168" s="2" t="s">
        <v>15</v>
      </c>
      <c r="I168" s="8">
        <v>4500</v>
      </c>
      <c r="J168" s="2">
        <v>1</v>
      </c>
      <c r="K168" s="8">
        <v>4500</v>
      </c>
    </row>
    <row r="169" spans="2:11" x14ac:dyDescent="0.15">
      <c r="B169" s="2">
        <v>166</v>
      </c>
      <c r="C169" s="4">
        <v>42712</v>
      </c>
      <c r="D169" s="2">
        <v>90011</v>
      </c>
      <c r="E169" s="2" t="s">
        <v>101</v>
      </c>
      <c r="F169" s="2" t="s">
        <v>41</v>
      </c>
      <c r="G169" s="2" t="s">
        <v>29</v>
      </c>
      <c r="H169" s="2" t="s">
        <v>16</v>
      </c>
      <c r="I169" s="8">
        <v>2800</v>
      </c>
      <c r="J169" s="2">
        <v>2</v>
      </c>
      <c r="K169" s="8">
        <v>5600</v>
      </c>
    </row>
    <row r="170" spans="2:11" x14ac:dyDescent="0.15">
      <c r="B170" s="2">
        <v>167</v>
      </c>
      <c r="C170" s="4">
        <v>42713</v>
      </c>
      <c r="D170" s="2">
        <v>90020</v>
      </c>
      <c r="E170" s="2" t="s">
        <v>129</v>
      </c>
      <c r="F170" s="2" t="s">
        <v>54</v>
      </c>
      <c r="G170" s="2" t="s">
        <v>26</v>
      </c>
      <c r="H170" s="2" t="s">
        <v>16</v>
      </c>
      <c r="I170" s="8">
        <v>2000</v>
      </c>
      <c r="J170" s="2">
        <v>1</v>
      </c>
      <c r="K170" s="8">
        <v>2000</v>
      </c>
    </row>
    <row r="171" spans="2:11" x14ac:dyDescent="0.15">
      <c r="B171" s="2">
        <v>168</v>
      </c>
      <c r="C171" s="4">
        <v>42713</v>
      </c>
      <c r="D171" s="2">
        <v>90009</v>
      </c>
      <c r="E171" s="2" t="s">
        <v>98</v>
      </c>
      <c r="F171" s="2" t="s">
        <v>47</v>
      </c>
      <c r="G171" s="2" t="s">
        <v>25</v>
      </c>
      <c r="H171" s="2" t="s">
        <v>15</v>
      </c>
      <c r="I171" s="8">
        <v>12800</v>
      </c>
      <c r="J171" s="2">
        <v>1</v>
      </c>
      <c r="K171" s="8">
        <v>12800</v>
      </c>
    </row>
    <row r="172" spans="2:11" x14ac:dyDescent="0.15">
      <c r="B172" s="2">
        <v>169</v>
      </c>
      <c r="C172" s="4">
        <v>42713</v>
      </c>
      <c r="D172" s="2">
        <v>90018</v>
      </c>
      <c r="E172" s="2" t="s">
        <v>123</v>
      </c>
      <c r="F172" s="2" t="s">
        <v>40</v>
      </c>
      <c r="G172" s="2" t="s">
        <v>24</v>
      </c>
      <c r="H172" s="2" t="s">
        <v>15</v>
      </c>
      <c r="I172" s="8">
        <v>8500</v>
      </c>
      <c r="J172" s="2">
        <v>1</v>
      </c>
      <c r="K172" s="8">
        <v>8500</v>
      </c>
    </row>
    <row r="173" spans="2:11" x14ac:dyDescent="0.15">
      <c r="B173" s="2">
        <v>170</v>
      </c>
      <c r="C173" s="4">
        <v>42714</v>
      </c>
      <c r="D173" s="2">
        <v>90014</v>
      </c>
      <c r="E173" s="2" t="s">
        <v>110</v>
      </c>
      <c r="F173" s="2" t="s">
        <v>41</v>
      </c>
      <c r="G173" s="2" t="s">
        <v>29</v>
      </c>
      <c r="H173" s="2" t="s">
        <v>16</v>
      </c>
      <c r="I173" s="8">
        <v>2800</v>
      </c>
      <c r="J173" s="2">
        <v>2</v>
      </c>
      <c r="K173" s="8">
        <v>5600</v>
      </c>
    </row>
    <row r="174" spans="2:11" x14ac:dyDescent="0.15">
      <c r="B174" s="2">
        <v>171</v>
      </c>
      <c r="C174" s="4">
        <v>42714</v>
      </c>
      <c r="D174" s="2">
        <v>90008</v>
      </c>
      <c r="E174" s="2" t="s">
        <v>95</v>
      </c>
      <c r="F174" s="2" t="s">
        <v>49</v>
      </c>
      <c r="G174" s="2" t="s">
        <v>32</v>
      </c>
      <c r="H174" s="2" t="s">
        <v>17</v>
      </c>
      <c r="I174" s="8">
        <v>2800</v>
      </c>
      <c r="J174" s="2">
        <v>1</v>
      </c>
      <c r="K174" s="8">
        <v>2800</v>
      </c>
    </row>
    <row r="175" spans="2:11" x14ac:dyDescent="0.15">
      <c r="B175" s="2">
        <v>172</v>
      </c>
      <c r="C175" s="4">
        <v>42714</v>
      </c>
      <c r="D175" s="2">
        <v>90007</v>
      </c>
      <c r="E175" s="2" t="s">
        <v>93</v>
      </c>
      <c r="F175" s="2" t="s">
        <v>47</v>
      </c>
      <c r="G175" s="2" t="s">
        <v>25</v>
      </c>
      <c r="H175" s="2" t="s">
        <v>15</v>
      </c>
      <c r="I175" s="8">
        <v>12800</v>
      </c>
      <c r="J175" s="2">
        <v>1</v>
      </c>
      <c r="K175" s="8">
        <v>12800</v>
      </c>
    </row>
    <row r="176" spans="2:11" x14ac:dyDescent="0.15">
      <c r="B176" s="2">
        <v>173</v>
      </c>
      <c r="C176" s="4">
        <v>42715</v>
      </c>
      <c r="D176" s="2">
        <v>90015</v>
      </c>
      <c r="E176" s="2" t="s">
        <v>114</v>
      </c>
      <c r="F176" s="2" t="s">
        <v>48</v>
      </c>
      <c r="G176" s="2" t="s">
        <v>39</v>
      </c>
      <c r="H176" s="2" t="s">
        <v>18</v>
      </c>
      <c r="I176" s="8">
        <v>2800</v>
      </c>
      <c r="J176" s="2">
        <v>2</v>
      </c>
      <c r="K176" s="8">
        <v>5600</v>
      </c>
    </row>
    <row r="177" spans="2:11" x14ac:dyDescent="0.15">
      <c r="B177" s="2">
        <v>174</v>
      </c>
      <c r="C177" s="4">
        <v>42715</v>
      </c>
      <c r="D177" s="2">
        <v>90016</v>
      </c>
      <c r="E177" s="2" t="s">
        <v>117</v>
      </c>
      <c r="F177" s="2" t="s">
        <v>43</v>
      </c>
      <c r="G177" s="2" t="s">
        <v>31</v>
      </c>
      <c r="H177" s="2" t="s">
        <v>17</v>
      </c>
      <c r="I177" s="8">
        <v>2800</v>
      </c>
      <c r="J177" s="2">
        <v>1</v>
      </c>
      <c r="K177" s="8">
        <v>2800</v>
      </c>
    </row>
    <row r="178" spans="2:11" x14ac:dyDescent="0.15">
      <c r="B178" s="2">
        <v>175</v>
      </c>
      <c r="C178" s="4">
        <v>42715</v>
      </c>
      <c r="D178" s="2">
        <v>90007</v>
      </c>
      <c r="E178" s="2" t="s">
        <v>93</v>
      </c>
      <c r="F178" s="2" t="s">
        <v>53</v>
      </c>
      <c r="G178" s="2" t="s">
        <v>34</v>
      </c>
      <c r="H178" s="2" t="s">
        <v>17</v>
      </c>
      <c r="I178" s="8">
        <v>5000</v>
      </c>
      <c r="J178" s="2">
        <v>1</v>
      </c>
      <c r="K178" s="8">
        <v>5000</v>
      </c>
    </row>
    <row r="179" spans="2:11" x14ac:dyDescent="0.15">
      <c r="B179" s="2">
        <v>176</v>
      </c>
      <c r="C179" s="4">
        <v>42715</v>
      </c>
      <c r="D179" s="2">
        <v>90004</v>
      </c>
      <c r="E179" s="2" t="s">
        <v>84</v>
      </c>
      <c r="F179" s="2" t="s">
        <v>50</v>
      </c>
      <c r="G179" s="2" t="s">
        <v>22</v>
      </c>
      <c r="H179" s="2" t="s">
        <v>15</v>
      </c>
      <c r="I179" s="8">
        <v>4500</v>
      </c>
      <c r="J179" s="2">
        <v>1</v>
      </c>
      <c r="K179" s="8">
        <v>4500</v>
      </c>
    </row>
    <row r="180" spans="2:11" x14ac:dyDescent="0.15">
      <c r="B180" s="2">
        <v>177</v>
      </c>
      <c r="C180" s="4">
        <v>42716</v>
      </c>
      <c r="D180" s="2">
        <v>90009</v>
      </c>
      <c r="E180" s="2" t="s">
        <v>98</v>
      </c>
      <c r="F180" s="2" t="s">
        <v>44</v>
      </c>
      <c r="G180" s="2" t="s">
        <v>36</v>
      </c>
      <c r="H180" s="2" t="s">
        <v>18</v>
      </c>
      <c r="I180" s="8">
        <v>7800</v>
      </c>
      <c r="J180" s="2">
        <v>1</v>
      </c>
      <c r="K180" s="8">
        <v>7800</v>
      </c>
    </row>
    <row r="181" spans="2:11" x14ac:dyDescent="0.15">
      <c r="B181" s="2">
        <v>178</v>
      </c>
      <c r="C181" s="4">
        <v>42716</v>
      </c>
      <c r="D181" s="2">
        <v>90004</v>
      </c>
      <c r="E181" s="2" t="s">
        <v>84</v>
      </c>
      <c r="F181" s="2" t="s">
        <v>53</v>
      </c>
      <c r="G181" s="2" t="s">
        <v>34</v>
      </c>
      <c r="H181" s="2" t="s">
        <v>17</v>
      </c>
      <c r="I181" s="8">
        <v>5000</v>
      </c>
      <c r="J181" s="2">
        <v>1</v>
      </c>
      <c r="K181" s="8">
        <v>5000</v>
      </c>
    </row>
    <row r="182" spans="2:11" x14ac:dyDescent="0.15">
      <c r="B182" s="2">
        <v>179</v>
      </c>
      <c r="C182" s="4">
        <v>42716</v>
      </c>
      <c r="D182" s="2">
        <v>90002</v>
      </c>
      <c r="E182" s="2" t="s">
        <v>78</v>
      </c>
      <c r="F182" s="2" t="s">
        <v>40</v>
      </c>
      <c r="G182" s="2" t="s">
        <v>24</v>
      </c>
      <c r="H182" s="2" t="s">
        <v>15</v>
      </c>
      <c r="I182" s="8">
        <v>8500</v>
      </c>
      <c r="J182" s="2">
        <v>1</v>
      </c>
      <c r="K182" s="8">
        <v>8500</v>
      </c>
    </row>
    <row r="183" spans="2:11" x14ac:dyDescent="0.15">
      <c r="B183" s="2">
        <v>180</v>
      </c>
      <c r="C183" s="4">
        <v>42717</v>
      </c>
      <c r="D183" s="2">
        <v>90014</v>
      </c>
      <c r="E183" s="2" t="s">
        <v>110</v>
      </c>
      <c r="F183" s="2" t="s">
        <v>41</v>
      </c>
      <c r="G183" s="2" t="s">
        <v>29</v>
      </c>
      <c r="H183" s="2" t="s">
        <v>16</v>
      </c>
      <c r="I183" s="8">
        <v>2800</v>
      </c>
      <c r="J183" s="2">
        <v>1</v>
      </c>
      <c r="K183" s="8">
        <v>2800</v>
      </c>
    </row>
    <row r="184" spans="2:11" x14ac:dyDescent="0.15">
      <c r="B184" s="2">
        <v>181</v>
      </c>
      <c r="C184" s="4">
        <v>42717</v>
      </c>
      <c r="D184" s="2">
        <v>90020</v>
      </c>
      <c r="E184" s="2" t="s">
        <v>129</v>
      </c>
      <c r="F184" s="2" t="s">
        <v>49</v>
      </c>
      <c r="G184" s="2" t="s">
        <v>32</v>
      </c>
      <c r="H184" s="2" t="s">
        <v>17</v>
      </c>
      <c r="I184" s="8">
        <v>2800</v>
      </c>
      <c r="J184" s="2">
        <v>1</v>
      </c>
      <c r="K184" s="8">
        <v>2800</v>
      </c>
    </row>
    <row r="185" spans="2:11" x14ac:dyDescent="0.15">
      <c r="B185" s="2">
        <v>182</v>
      </c>
      <c r="C185" s="4">
        <v>42717</v>
      </c>
      <c r="D185" s="2">
        <v>90002</v>
      </c>
      <c r="E185" s="2" t="s">
        <v>78</v>
      </c>
      <c r="F185" s="2" t="s">
        <v>47</v>
      </c>
      <c r="G185" s="2" t="s">
        <v>25</v>
      </c>
      <c r="H185" s="2" t="s">
        <v>15</v>
      </c>
      <c r="I185" s="8">
        <v>12800</v>
      </c>
      <c r="J185" s="2">
        <v>2</v>
      </c>
      <c r="K185" s="8">
        <v>25600</v>
      </c>
    </row>
    <row r="186" spans="2:11" x14ac:dyDescent="0.15">
      <c r="B186" s="2">
        <v>183</v>
      </c>
      <c r="C186" s="4">
        <v>42718</v>
      </c>
      <c r="D186" s="2">
        <v>90018</v>
      </c>
      <c r="E186" s="2" t="s">
        <v>123</v>
      </c>
      <c r="F186" s="2" t="s">
        <v>46</v>
      </c>
      <c r="G186" s="2" t="s">
        <v>33</v>
      </c>
      <c r="H186" s="2" t="s">
        <v>17</v>
      </c>
      <c r="I186" s="8">
        <v>2700</v>
      </c>
      <c r="J186" s="2">
        <v>1</v>
      </c>
      <c r="K186" s="8">
        <v>2700</v>
      </c>
    </row>
    <row r="187" spans="2:11" x14ac:dyDescent="0.15">
      <c r="B187" s="2">
        <v>184</v>
      </c>
      <c r="C187" s="4">
        <v>42718</v>
      </c>
      <c r="D187" s="2">
        <v>90015</v>
      </c>
      <c r="E187" s="2" t="s">
        <v>114</v>
      </c>
      <c r="F187" s="2" t="s">
        <v>53</v>
      </c>
      <c r="G187" s="2" t="s">
        <v>34</v>
      </c>
      <c r="H187" s="2" t="s">
        <v>17</v>
      </c>
      <c r="I187" s="8">
        <v>5000</v>
      </c>
      <c r="J187" s="2">
        <v>1</v>
      </c>
      <c r="K187" s="8">
        <v>5000</v>
      </c>
    </row>
    <row r="188" spans="2:11" x14ac:dyDescent="0.15">
      <c r="B188" s="2">
        <v>185</v>
      </c>
      <c r="C188" s="4">
        <v>42718</v>
      </c>
      <c r="D188" s="2">
        <v>90003</v>
      </c>
      <c r="E188" s="2" t="s">
        <v>81</v>
      </c>
      <c r="F188" s="2" t="s">
        <v>47</v>
      </c>
      <c r="G188" s="2" t="s">
        <v>25</v>
      </c>
      <c r="H188" s="2" t="s">
        <v>15</v>
      </c>
      <c r="I188" s="8">
        <v>12800</v>
      </c>
      <c r="J188" s="2">
        <v>2</v>
      </c>
      <c r="K188" s="8">
        <v>25600</v>
      </c>
    </row>
    <row r="189" spans="2:11" x14ac:dyDescent="0.15">
      <c r="B189" s="2">
        <v>186</v>
      </c>
      <c r="C189" s="4">
        <v>42719</v>
      </c>
      <c r="D189" s="2">
        <v>90006</v>
      </c>
      <c r="E189" s="2" t="s">
        <v>90</v>
      </c>
      <c r="F189" s="2" t="s">
        <v>54</v>
      </c>
      <c r="G189" s="2" t="s">
        <v>26</v>
      </c>
      <c r="H189" s="2" t="s">
        <v>16</v>
      </c>
      <c r="I189" s="8">
        <v>2000</v>
      </c>
      <c r="J189" s="2">
        <v>1</v>
      </c>
      <c r="K189" s="8">
        <v>2000</v>
      </c>
    </row>
    <row r="190" spans="2:11" x14ac:dyDescent="0.15">
      <c r="B190" s="2">
        <v>187</v>
      </c>
      <c r="C190" s="4">
        <v>42719</v>
      </c>
      <c r="D190" s="2">
        <v>90008</v>
      </c>
      <c r="E190" s="2" t="s">
        <v>95</v>
      </c>
      <c r="F190" s="2" t="s">
        <v>51</v>
      </c>
      <c r="G190" s="2" t="s">
        <v>23</v>
      </c>
      <c r="H190" s="2" t="s">
        <v>15</v>
      </c>
      <c r="I190" s="8">
        <v>3500</v>
      </c>
      <c r="J190" s="2">
        <v>2</v>
      </c>
      <c r="K190" s="8">
        <v>7000</v>
      </c>
    </row>
    <row r="191" spans="2:11" x14ac:dyDescent="0.15">
      <c r="B191" s="2">
        <v>188</v>
      </c>
      <c r="C191" s="4">
        <v>42720</v>
      </c>
      <c r="D191" s="2">
        <v>90002</v>
      </c>
      <c r="E191" s="2" t="s">
        <v>78</v>
      </c>
      <c r="F191" s="2" t="s">
        <v>59</v>
      </c>
      <c r="G191" s="2" t="s">
        <v>38</v>
      </c>
      <c r="H191" s="2" t="s">
        <v>18</v>
      </c>
      <c r="I191" s="8">
        <v>3500</v>
      </c>
      <c r="J191" s="2">
        <v>2</v>
      </c>
      <c r="K191" s="8">
        <v>7000</v>
      </c>
    </row>
    <row r="192" spans="2:11" x14ac:dyDescent="0.15">
      <c r="B192" s="2">
        <v>189</v>
      </c>
      <c r="C192" s="4">
        <v>42720</v>
      </c>
      <c r="D192" s="2">
        <v>90002</v>
      </c>
      <c r="E192" s="2" t="s">
        <v>78</v>
      </c>
      <c r="F192" s="2" t="s">
        <v>52</v>
      </c>
      <c r="G192" s="2" t="s">
        <v>21</v>
      </c>
      <c r="H192" s="2" t="s">
        <v>15</v>
      </c>
      <c r="I192" s="8">
        <v>5600</v>
      </c>
      <c r="J192" s="2">
        <v>1</v>
      </c>
      <c r="K192" s="8">
        <v>5600</v>
      </c>
    </row>
    <row r="193" spans="2:11" x14ac:dyDescent="0.15">
      <c r="B193" s="2">
        <v>190</v>
      </c>
      <c r="C193" s="4">
        <v>42720</v>
      </c>
      <c r="D193" s="2">
        <v>90005</v>
      </c>
      <c r="E193" s="2" t="s">
        <v>87</v>
      </c>
      <c r="F193" s="2" t="s">
        <v>55</v>
      </c>
      <c r="G193" s="2" t="s">
        <v>20</v>
      </c>
      <c r="H193" s="2" t="s">
        <v>15</v>
      </c>
      <c r="I193" s="8">
        <v>9800</v>
      </c>
      <c r="J193" s="2">
        <v>1</v>
      </c>
      <c r="K193" s="8">
        <v>9800</v>
      </c>
    </row>
    <row r="194" spans="2:11" x14ac:dyDescent="0.15">
      <c r="B194" s="2">
        <v>191</v>
      </c>
      <c r="C194" s="4">
        <v>42721</v>
      </c>
      <c r="D194" s="2">
        <v>90020</v>
      </c>
      <c r="E194" s="2" t="s">
        <v>129</v>
      </c>
      <c r="F194" s="2" t="s">
        <v>46</v>
      </c>
      <c r="G194" s="2" t="s">
        <v>33</v>
      </c>
      <c r="H194" s="2" t="s">
        <v>17</v>
      </c>
      <c r="I194" s="8">
        <v>2700</v>
      </c>
      <c r="J194" s="2">
        <v>1</v>
      </c>
      <c r="K194" s="8">
        <v>2700</v>
      </c>
    </row>
    <row r="195" spans="2:11" x14ac:dyDescent="0.15">
      <c r="B195" s="2">
        <v>192</v>
      </c>
      <c r="C195" s="4">
        <v>42722</v>
      </c>
      <c r="D195" s="2">
        <v>90009</v>
      </c>
      <c r="E195" s="2" t="s">
        <v>98</v>
      </c>
      <c r="F195" s="2" t="s">
        <v>58</v>
      </c>
      <c r="G195" s="2" t="s">
        <v>30</v>
      </c>
      <c r="H195" s="2" t="s">
        <v>17</v>
      </c>
      <c r="I195" s="8">
        <v>10000</v>
      </c>
      <c r="J195" s="2">
        <v>1</v>
      </c>
      <c r="K195" s="8">
        <v>10000</v>
      </c>
    </row>
    <row r="196" spans="2:11" x14ac:dyDescent="0.15">
      <c r="B196" s="2">
        <v>193</v>
      </c>
      <c r="C196" s="4">
        <v>42723</v>
      </c>
      <c r="D196" s="2">
        <v>90003</v>
      </c>
      <c r="E196" s="2" t="s">
        <v>81</v>
      </c>
      <c r="F196" s="2" t="s">
        <v>55</v>
      </c>
      <c r="G196" s="2" t="s">
        <v>20</v>
      </c>
      <c r="H196" s="2" t="s">
        <v>15</v>
      </c>
      <c r="I196" s="8">
        <v>9800</v>
      </c>
      <c r="J196" s="2">
        <v>1</v>
      </c>
      <c r="K196" s="8">
        <v>9800</v>
      </c>
    </row>
    <row r="197" spans="2:11" x14ac:dyDescent="0.15">
      <c r="B197" s="2">
        <v>194</v>
      </c>
      <c r="C197" s="4">
        <v>42724</v>
      </c>
      <c r="D197" s="2">
        <v>90009</v>
      </c>
      <c r="E197" s="2" t="s">
        <v>98</v>
      </c>
      <c r="F197" s="2" t="s">
        <v>59</v>
      </c>
      <c r="G197" s="2" t="s">
        <v>38</v>
      </c>
      <c r="H197" s="2" t="s">
        <v>18</v>
      </c>
      <c r="I197" s="8">
        <v>3500</v>
      </c>
      <c r="J197" s="2">
        <v>1</v>
      </c>
      <c r="K197" s="8">
        <v>3500</v>
      </c>
    </row>
    <row r="198" spans="2:11" x14ac:dyDescent="0.15">
      <c r="B198" s="2">
        <v>195</v>
      </c>
      <c r="C198" s="4">
        <v>42724</v>
      </c>
      <c r="D198" s="2">
        <v>90008</v>
      </c>
      <c r="E198" s="2" t="s">
        <v>95</v>
      </c>
      <c r="F198" s="2" t="s">
        <v>41</v>
      </c>
      <c r="G198" s="2" t="s">
        <v>29</v>
      </c>
      <c r="H198" s="2" t="s">
        <v>16</v>
      </c>
      <c r="I198" s="8">
        <v>2800</v>
      </c>
      <c r="J198" s="2">
        <v>2</v>
      </c>
      <c r="K198" s="8">
        <v>5600</v>
      </c>
    </row>
    <row r="199" spans="2:11" x14ac:dyDescent="0.15">
      <c r="B199" s="2">
        <v>196</v>
      </c>
      <c r="C199" s="4">
        <v>42724</v>
      </c>
      <c r="D199" s="2">
        <v>90008</v>
      </c>
      <c r="E199" s="2" t="s">
        <v>95</v>
      </c>
      <c r="F199" s="2" t="s">
        <v>41</v>
      </c>
      <c r="G199" s="2" t="s">
        <v>29</v>
      </c>
      <c r="H199" s="2" t="s">
        <v>16</v>
      </c>
      <c r="I199" s="8">
        <v>2800</v>
      </c>
      <c r="J199" s="2">
        <v>2</v>
      </c>
      <c r="K199" s="8">
        <v>5600</v>
      </c>
    </row>
    <row r="200" spans="2:11" x14ac:dyDescent="0.15">
      <c r="B200" s="2">
        <v>197</v>
      </c>
      <c r="C200" s="4">
        <v>42725</v>
      </c>
      <c r="D200" s="2">
        <v>90012</v>
      </c>
      <c r="E200" s="2" t="s">
        <v>104</v>
      </c>
      <c r="F200" s="2" t="s">
        <v>52</v>
      </c>
      <c r="G200" s="2" t="s">
        <v>21</v>
      </c>
      <c r="H200" s="2" t="s">
        <v>15</v>
      </c>
      <c r="I200" s="8">
        <v>5600</v>
      </c>
      <c r="J200" s="2">
        <v>1</v>
      </c>
      <c r="K200" s="8">
        <v>5600</v>
      </c>
    </row>
    <row r="201" spans="2:11" x14ac:dyDescent="0.15">
      <c r="B201" s="2">
        <v>198</v>
      </c>
      <c r="C201" s="4">
        <v>42726</v>
      </c>
      <c r="D201" s="2">
        <v>90017</v>
      </c>
      <c r="E201" s="2" t="s">
        <v>120</v>
      </c>
      <c r="F201" s="2" t="s">
        <v>49</v>
      </c>
      <c r="G201" s="2" t="s">
        <v>32</v>
      </c>
      <c r="H201" s="2" t="s">
        <v>17</v>
      </c>
      <c r="I201" s="8">
        <v>2800</v>
      </c>
      <c r="J201" s="2">
        <v>1</v>
      </c>
      <c r="K201" s="8">
        <v>2800</v>
      </c>
    </row>
    <row r="202" spans="2:11" x14ac:dyDescent="0.15">
      <c r="B202" s="2">
        <v>199</v>
      </c>
      <c r="C202" s="4">
        <v>42727</v>
      </c>
      <c r="D202" s="2">
        <v>90012</v>
      </c>
      <c r="E202" s="2" t="s">
        <v>104</v>
      </c>
      <c r="F202" s="2" t="s">
        <v>53</v>
      </c>
      <c r="G202" s="2" t="s">
        <v>34</v>
      </c>
      <c r="H202" s="2" t="s">
        <v>17</v>
      </c>
      <c r="I202" s="8">
        <v>5000</v>
      </c>
      <c r="J202" s="2">
        <v>1</v>
      </c>
      <c r="K202" s="8">
        <v>5000</v>
      </c>
    </row>
    <row r="203" spans="2:11" x14ac:dyDescent="0.15">
      <c r="B203" s="2">
        <v>200</v>
      </c>
      <c r="C203" s="4">
        <v>42727</v>
      </c>
      <c r="D203" s="2">
        <v>90009</v>
      </c>
      <c r="E203" s="2" t="s">
        <v>98</v>
      </c>
      <c r="F203" s="2" t="s">
        <v>51</v>
      </c>
      <c r="G203" s="2" t="s">
        <v>23</v>
      </c>
      <c r="H203" s="2" t="s">
        <v>15</v>
      </c>
      <c r="I203" s="8">
        <v>3500</v>
      </c>
      <c r="J203" s="2">
        <v>5</v>
      </c>
      <c r="K203" s="8">
        <v>17500</v>
      </c>
    </row>
    <row r="204" spans="2:11" x14ac:dyDescent="0.15">
      <c r="B204" s="2">
        <v>201</v>
      </c>
      <c r="C204" s="4">
        <v>42728</v>
      </c>
      <c r="D204" s="2">
        <v>90015</v>
      </c>
      <c r="E204" s="2" t="s">
        <v>114</v>
      </c>
      <c r="F204" s="2" t="s">
        <v>54</v>
      </c>
      <c r="G204" s="2" t="s">
        <v>26</v>
      </c>
      <c r="H204" s="2" t="s">
        <v>16</v>
      </c>
      <c r="I204" s="8">
        <v>2000</v>
      </c>
      <c r="J204" s="2">
        <v>2</v>
      </c>
      <c r="K204" s="8">
        <v>4000</v>
      </c>
    </row>
    <row r="205" spans="2:11" x14ac:dyDescent="0.15">
      <c r="B205" s="2">
        <v>202</v>
      </c>
      <c r="C205" s="4">
        <v>42728</v>
      </c>
      <c r="D205" s="2">
        <v>90012</v>
      </c>
      <c r="E205" s="2" t="s">
        <v>104</v>
      </c>
      <c r="F205" s="2" t="s">
        <v>46</v>
      </c>
      <c r="G205" s="2" t="s">
        <v>33</v>
      </c>
      <c r="H205" s="2" t="s">
        <v>17</v>
      </c>
      <c r="I205" s="8">
        <v>2700</v>
      </c>
      <c r="J205" s="2">
        <v>1</v>
      </c>
      <c r="K205" s="8">
        <v>2700</v>
      </c>
    </row>
    <row r="206" spans="2:11" x14ac:dyDescent="0.15">
      <c r="B206" s="2">
        <v>203</v>
      </c>
      <c r="C206" s="4">
        <v>42728</v>
      </c>
      <c r="D206" s="2">
        <v>90015</v>
      </c>
      <c r="E206" s="2" t="s">
        <v>114</v>
      </c>
      <c r="F206" s="2" t="s">
        <v>53</v>
      </c>
      <c r="G206" s="2" t="s">
        <v>34</v>
      </c>
      <c r="H206" s="2" t="s">
        <v>17</v>
      </c>
      <c r="I206" s="8">
        <v>5000</v>
      </c>
      <c r="J206" s="2">
        <v>1</v>
      </c>
      <c r="K206" s="8">
        <v>5000</v>
      </c>
    </row>
    <row r="207" spans="2:11" x14ac:dyDescent="0.15">
      <c r="B207" s="2">
        <v>204</v>
      </c>
      <c r="C207" s="4">
        <v>42729</v>
      </c>
      <c r="D207" s="2">
        <v>90004</v>
      </c>
      <c r="E207" s="2" t="s">
        <v>84</v>
      </c>
      <c r="F207" s="2" t="s">
        <v>44</v>
      </c>
      <c r="G207" s="2" t="s">
        <v>36</v>
      </c>
      <c r="H207" s="2" t="s">
        <v>18</v>
      </c>
      <c r="I207" s="8">
        <v>7800</v>
      </c>
      <c r="J207" s="2">
        <v>1</v>
      </c>
      <c r="K207" s="8">
        <v>7800</v>
      </c>
    </row>
    <row r="208" spans="2:11" x14ac:dyDescent="0.15">
      <c r="B208" s="2">
        <v>205</v>
      </c>
      <c r="C208" s="4">
        <v>42729</v>
      </c>
      <c r="D208" s="2">
        <v>90020</v>
      </c>
      <c r="E208" s="2" t="s">
        <v>129</v>
      </c>
      <c r="F208" s="2" t="s">
        <v>54</v>
      </c>
      <c r="G208" s="2" t="s">
        <v>26</v>
      </c>
      <c r="H208" s="2" t="s">
        <v>16</v>
      </c>
      <c r="I208" s="8">
        <v>2000</v>
      </c>
      <c r="J208" s="2">
        <v>1</v>
      </c>
      <c r="K208" s="8">
        <v>2000</v>
      </c>
    </row>
    <row r="209" spans="2:11" x14ac:dyDescent="0.15">
      <c r="B209" s="2">
        <v>206</v>
      </c>
      <c r="C209" s="4">
        <v>42730</v>
      </c>
      <c r="D209" s="2">
        <v>90014</v>
      </c>
      <c r="E209" s="2" t="s">
        <v>110</v>
      </c>
      <c r="F209" s="2" t="s">
        <v>48</v>
      </c>
      <c r="G209" s="2" t="s">
        <v>39</v>
      </c>
      <c r="H209" s="2" t="s">
        <v>18</v>
      </c>
      <c r="I209" s="8">
        <v>2800</v>
      </c>
      <c r="J209" s="2">
        <v>1</v>
      </c>
      <c r="K209" s="8">
        <v>2800</v>
      </c>
    </row>
    <row r="210" spans="2:11" x14ac:dyDescent="0.15">
      <c r="B210" s="2">
        <v>207</v>
      </c>
      <c r="C210" s="4">
        <v>42730</v>
      </c>
      <c r="D210" s="2">
        <v>90018</v>
      </c>
      <c r="E210" s="2" t="s">
        <v>123</v>
      </c>
      <c r="F210" s="2" t="s">
        <v>51</v>
      </c>
      <c r="G210" s="2" t="s">
        <v>23</v>
      </c>
      <c r="H210" s="2" t="s">
        <v>15</v>
      </c>
      <c r="I210" s="8">
        <v>3500</v>
      </c>
      <c r="J210" s="2">
        <v>5</v>
      </c>
      <c r="K210" s="8">
        <v>17500</v>
      </c>
    </row>
    <row r="211" spans="2:11" x14ac:dyDescent="0.15">
      <c r="B211" s="2">
        <v>208</v>
      </c>
      <c r="C211" s="4">
        <v>42730</v>
      </c>
      <c r="D211" s="2">
        <v>90017</v>
      </c>
      <c r="E211" s="2" t="s">
        <v>120</v>
      </c>
      <c r="F211" s="2" t="s">
        <v>40</v>
      </c>
      <c r="G211" s="2" t="s">
        <v>24</v>
      </c>
      <c r="H211" s="2" t="s">
        <v>15</v>
      </c>
      <c r="I211" s="8">
        <v>8500</v>
      </c>
      <c r="J211" s="2">
        <v>2</v>
      </c>
      <c r="K211" s="8">
        <v>17000</v>
      </c>
    </row>
    <row r="212" spans="2:11" x14ac:dyDescent="0.15">
      <c r="B212" s="2">
        <v>209</v>
      </c>
      <c r="C212" s="4">
        <v>42731</v>
      </c>
      <c r="D212" s="2">
        <v>90009</v>
      </c>
      <c r="E212" s="2" t="s">
        <v>98</v>
      </c>
      <c r="F212" s="2" t="s">
        <v>42</v>
      </c>
      <c r="G212" s="2" t="s">
        <v>28</v>
      </c>
      <c r="H212" s="2" t="s">
        <v>16</v>
      </c>
      <c r="I212" s="8">
        <v>3200</v>
      </c>
      <c r="J212" s="2">
        <v>3</v>
      </c>
      <c r="K212" s="8">
        <v>9600</v>
      </c>
    </row>
    <row r="213" spans="2:11" x14ac:dyDescent="0.15">
      <c r="B213" s="2">
        <v>210</v>
      </c>
      <c r="C213" s="4">
        <v>42731</v>
      </c>
      <c r="D213" s="2">
        <v>90014</v>
      </c>
      <c r="E213" s="2" t="s">
        <v>110</v>
      </c>
      <c r="F213" s="2" t="s">
        <v>40</v>
      </c>
      <c r="G213" s="2" t="s">
        <v>24</v>
      </c>
      <c r="H213" s="2" t="s">
        <v>15</v>
      </c>
      <c r="I213" s="8">
        <v>8500</v>
      </c>
      <c r="J213" s="2">
        <v>2</v>
      </c>
      <c r="K213" s="8">
        <v>17000</v>
      </c>
    </row>
    <row r="214" spans="2:11" x14ac:dyDescent="0.15">
      <c r="B214" s="2">
        <v>211</v>
      </c>
      <c r="C214" s="4">
        <v>42732</v>
      </c>
      <c r="D214" s="2">
        <v>90016</v>
      </c>
      <c r="E214" s="2" t="s">
        <v>117</v>
      </c>
      <c r="F214" s="2" t="s">
        <v>49</v>
      </c>
      <c r="G214" s="2" t="s">
        <v>32</v>
      </c>
      <c r="H214" s="2" t="s">
        <v>17</v>
      </c>
      <c r="I214" s="8">
        <v>2800</v>
      </c>
      <c r="J214" s="2">
        <v>3</v>
      </c>
      <c r="K214" s="8">
        <v>8400</v>
      </c>
    </row>
    <row r="215" spans="2:11" x14ac:dyDescent="0.15">
      <c r="B215" s="2">
        <v>212</v>
      </c>
      <c r="C215" s="4">
        <v>42732</v>
      </c>
      <c r="D215" s="2">
        <v>90011</v>
      </c>
      <c r="E215" s="2" t="s">
        <v>101</v>
      </c>
      <c r="F215" s="2" t="s">
        <v>46</v>
      </c>
      <c r="G215" s="2" t="s">
        <v>33</v>
      </c>
      <c r="H215" s="2" t="s">
        <v>17</v>
      </c>
      <c r="I215" s="8">
        <v>2700</v>
      </c>
      <c r="J215" s="2">
        <v>1</v>
      </c>
      <c r="K215" s="8">
        <v>2700</v>
      </c>
    </row>
    <row r="216" spans="2:11" x14ac:dyDescent="0.15">
      <c r="B216" s="2">
        <v>213</v>
      </c>
      <c r="C216" s="4">
        <v>42732</v>
      </c>
      <c r="D216" s="2">
        <v>90015</v>
      </c>
      <c r="E216" s="2" t="s">
        <v>114</v>
      </c>
      <c r="F216" s="2" t="s">
        <v>40</v>
      </c>
      <c r="G216" s="2" t="s">
        <v>24</v>
      </c>
      <c r="H216" s="2" t="s">
        <v>15</v>
      </c>
      <c r="I216" s="8">
        <v>8500</v>
      </c>
      <c r="J216" s="2">
        <v>2</v>
      </c>
      <c r="K216" s="8">
        <v>17000</v>
      </c>
    </row>
    <row r="217" spans="2:11" x14ac:dyDescent="0.15">
      <c r="B217" s="2">
        <v>214</v>
      </c>
      <c r="C217" s="4">
        <v>42737</v>
      </c>
      <c r="D217" s="2">
        <v>90011</v>
      </c>
      <c r="E217" s="2" t="s">
        <v>101</v>
      </c>
      <c r="F217" s="2" t="s">
        <v>48</v>
      </c>
      <c r="G217" s="2" t="s">
        <v>39</v>
      </c>
      <c r="H217" s="2" t="s">
        <v>18</v>
      </c>
      <c r="I217" s="8">
        <v>2800</v>
      </c>
      <c r="J217" s="2">
        <v>3</v>
      </c>
      <c r="K217" s="8">
        <v>8400</v>
      </c>
    </row>
    <row r="218" spans="2:11" x14ac:dyDescent="0.15">
      <c r="B218" s="2">
        <v>215</v>
      </c>
      <c r="C218" s="4">
        <v>42737</v>
      </c>
      <c r="D218" s="2">
        <v>90013</v>
      </c>
      <c r="E218" s="2" t="s">
        <v>107</v>
      </c>
      <c r="F218" s="2" t="s">
        <v>44</v>
      </c>
      <c r="G218" s="2" t="s">
        <v>36</v>
      </c>
      <c r="H218" s="2" t="s">
        <v>18</v>
      </c>
      <c r="I218" s="8">
        <v>7800</v>
      </c>
      <c r="J218" s="2">
        <v>1</v>
      </c>
      <c r="K218" s="8">
        <v>7800</v>
      </c>
    </row>
    <row r="219" spans="2:11" x14ac:dyDescent="0.15">
      <c r="B219" s="2">
        <v>216</v>
      </c>
      <c r="C219" s="4">
        <v>42737</v>
      </c>
      <c r="D219" s="2">
        <v>90003</v>
      </c>
      <c r="E219" s="2" t="s">
        <v>81</v>
      </c>
      <c r="F219" s="2" t="s">
        <v>45</v>
      </c>
      <c r="G219" s="2" t="s">
        <v>35</v>
      </c>
      <c r="H219" s="2" t="s">
        <v>18</v>
      </c>
      <c r="I219" s="8">
        <v>5500</v>
      </c>
      <c r="J219" s="2">
        <v>4</v>
      </c>
      <c r="K219" s="8">
        <v>22000</v>
      </c>
    </row>
    <row r="220" spans="2:11" x14ac:dyDescent="0.15">
      <c r="B220" s="2">
        <v>217</v>
      </c>
      <c r="C220" s="4">
        <v>42737</v>
      </c>
      <c r="D220" s="2">
        <v>90011</v>
      </c>
      <c r="E220" s="2" t="s">
        <v>101</v>
      </c>
      <c r="F220" s="2" t="s">
        <v>42</v>
      </c>
      <c r="G220" s="2" t="s">
        <v>28</v>
      </c>
      <c r="H220" s="2" t="s">
        <v>16</v>
      </c>
      <c r="I220" s="8">
        <v>3200</v>
      </c>
      <c r="J220" s="2">
        <v>2</v>
      </c>
      <c r="K220" s="8">
        <v>6400</v>
      </c>
    </row>
    <row r="221" spans="2:11" x14ac:dyDescent="0.15">
      <c r="B221" s="2">
        <v>218</v>
      </c>
      <c r="C221" s="4">
        <v>42737</v>
      </c>
      <c r="D221" s="2">
        <v>90006</v>
      </c>
      <c r="E221" s="2" t="s">
        <v>90</v>
      </c>
      <c r="F221" s="2" t="s">
        <v>41</v>
      </c>
      <c r="G221" s="2" t="s">
        <v>29</v>
      </c>
      <c r="H221" s="2" t="s">
        <v>16</v>
      </c>
      <c r="I221" s="8">
        <v>2800</v>
      </c>
      <c r="J221" s="2">
        <v>5</v>
      </c>
      <c r="K221" s="8">
        <v>14000</v>
      </c>
    </row>
    <row r="222" spans="2:11" x14ac:dyDescent="0.15">
      <c r="B222" s="2">
        <v>219</v>
      </c>
      <c r="C222" s="4">
        <v>42737</v>
      </c>
      <c r="D222" s="2">
        <v>90014</v>
      </c>
      <c r="E222" s="2" t="s">
        <v>110</v>
      </c>
      <c r="F222" s="2" t="s">
        <v>43</v>
      </c>
      <c r="G222" s="2" t="s">
        <v>31</v>
      </c>
      <c r="H222" s="2" t="s">
        <v>17</v>
      </c>
      <c r="I222" s="8">
        <v>2800</v>
      </c>
      <c r="J222" s="2">
        <v>1</v>
      </c>
      <c r="K222" s="8">
        <v>2800</v>
      </c>
    </row>
    <row r="223" spans="2:11" x14ac:dyDescent="0.15">
      <c r="B223" s="2">
        <v>220</v>
      </c>
      <c r="C223" s="4">
        <v>42737</v>
      </c>
      <c r="D223" s="2">
        <v>90014</v>
      </c>
      <c r="E223" s="2" t="s">
        <v>110</v>
      </c>
      <c r="F223" s="2" t="s">
        <v>53</v>
      </c>
      <c r="G223" s="2" t="s">
        <v>34</v>
      </c>
      <c r="H223" s="2" t="s">
        <v>17</v>
      </c>
      <c r="I223" s="8">
        <v>5000</v>
      </c>
      <c r="J223" s="2">
        <v>5</v>
      </c>
      <c r="K223" s="8">
        <v>25000</v>
      </c>
    </row>
    <row r="224" spans="2:11" x14ac:dyDescent="0.15">
      <c r="B224" s="2">
        <v>221</v>
      </c>
      <c r="C224" s="4">
        <v>42737</v>
      </c>
      <c r="D224" s="2">
        <v>90003</v>
      </c>
      <c r="E224" s="2" t="s">
        <v>81</v>
      </c>
      <c r="F224" s="2" t="s">
        <v>40</v>
      </c>
      <c r="G224" s="2" t="s">
        <v>24</v>
      </c>
      <c r="H224" s="2" t="s">
        <v>15</v>
      </c>
      <c r="I224" s="8">
        <v>8500</v>
      </c>
      <c r="J224" s="2">
        <v>3</v>
      </c>
      <c r="K224" s="8">
        <v>25500</v>
      </c>
    </row>
    <row r="225" spans="2:11" x14ac:dyDescent="0.15">
      <c r="B225" s="2">
        <v>222</v>
      </c>
      <c r="C225" s="4">
        <v>42738</v>
      </c>
      <c r="D225" s="2">
        <v>90003</v>
      </c>
      <c r="E225" s="2" t="s">
        <v>81</v>
      </c>
      <c r="F225" s="2" t="s">
        <v>46</v>
      </c>
      <c r="G225" s="2" t="s">
        <v>33</v>
      </c>
      <c r="H225" s="2" t="s">
        <v>17</v>
      </c>
      <c r="I225" s="8">
        <v>2700</v>
      </c>
      <c r="J225" s="2">
        <v>2</v>
      </c>
      <c r="K225" s="8">
        <v>5400</v>
      </c>
    </row>
    <row r="226" spans="2:11" x14ac:dyDescent="0.15">
      <c r="B226" s="2">
        <v>223</v>
      </c>
      <c r="C226" s="4">
        <v>42738</v>
      </c>
      <c r="D226" s="2">
        <v>90014</v>
      </c>
      <c r="E226" s="2" t="s">
        <v>110</v>
      </c>
      <c r="F226" s="2" t="s">
        <v>47</v>
      </c>
      <c r="G226" s="2" t="s">
        <v>25</v>
      </c>
      <c r="H226" s="2" t="s">
        <v>15</v>
      </c>
      <c r="I226" s="8">
        <v>12800</v>
      </c>
      <c r="J226" s="2">
        <v>3</v>
      </c>
      <c r="K226" s="8">
        <v>38400</v>
      </c>
    </row>
    <row r="227" spans="2:11" x14ac:dyDescent="0.15">
      <c r="B227" s="2">
        <v>224</v>
      </c>
      <c r="C227" s="4">
        <v>42738</v>
      </c>
      <c r="D227" s="2">
        <v>90001</v>
      </c>
      <c r="E227" s="2" t="s">
        <v>75</v>
      </c>
      <c r="F227" s="2" t="s">
        <v>40</v>
      </c>
      <c r="G227" s="2" t="s">
        <v>24</v>
      </c>
      <c r="H227" s="2" t="s">
        <v>15</v>
      </c>
      <c r="I227" s="8">
        <v>8500</v>
      </c>
      <c r="J227" s="2">
        <v>4</v>
      </c>
      <c r="K227" s="8">
        <v>34000</v>
      </c>
    </row>
    <row r="228" spans="2:11" x14ac:dyDescent="0.15">
      <c r="B228" s="2">
        <v>225</v>
      </c>
      <c r="C228" s="4">
        <v>42739</v>
      </c>
      <c r="D228" s="2">
        <v>90009</v>
      </c>
      <c r="E228" s="2" t="s">
        <v>98</v>
      </c>
      <c r="F228" s="2" t="s">
        <v>48</v>
      </c>
      <c r="G228" s="2" t="s">
        <v>39</v>
      </c>
      <c r="H228" s="2" t="s">
        <v>18</v>
      </c>
      <c r="I228" s="8">
        <v>2800</v>
      </c>
      <c r="J228" s="2">
        <v>5</v>
      </c>
      <c r="K228" s="8">
        <v>14000</v>
      </c>
    </row>
    <row r="229" spans="2:11" x14ac:dyDescent="0.15">
      <c r="B229" s="2">
        <v>226</v>
      </c>
      <c r="C229" s="4">
        <v>42739</v>
      </c>
      <c r="D229" s="2">
        <v>90019</v>
      </c>
      <c r="E229" s="2" t="s">
        <v>126</v>
      </c>
      <c r="F229" s="2" t="s">
        <v>42</v>
      </c>
      <c r="G229" s="2" t="s">
        <v>28</v>
      </c>
      <c r="H229" s="2" t="s">
        <v>16</v>
      </c>
      <c r="I229" s="8">
        <v>3200</v>
      </c>
      <c r="J229" s="2">
        <v>1</v>
      </c>
      <c r="K229" s="8">
        <v>3200</v>
      </c>
    </row>
    <row r="230" spans="2:11" x14ac:dyDescent="0.15">
      <c r="B230" s="2">
        <v>227</v>
      </c>
      <c r="C230" s="4">
        <v>42739</v>
      </c>
      <c r="D230" s="2">
        <v>90005</v>
      </c>
      <c r="E230" s="2" t="s">
        <v>87</v>
      </c>
      <c r="F230" s="2" t="s">
        <v>46</v>
      </c>
      <c r="G230" s="2" t="s">
        <v>33</v>
      </c>
      <c r="H230" s="2" t="s">
        <v>17</v>
      </c>
      <c r="I230" s="8">
        <v>2700</v>
      </c>
      <c r="J230" s="2">
        <v>3</v>
      </c>
      <c r="K230" s="8">
        <v>8100</v>
      </c>
    </row>
    <row r="231" spans="2:11" x14ac:dyDescent="0.15">
      <c r="B231" s="2">
        <v>228</v>
      </c>
      <c r="C231" s="4">
        <v>42739</v>
      </c>
      <c r="D231" s="2">
        <v>90003</v>
      </c>
      <c r="E231" s="2" t="s">
        <v>81</v>
      </c>
      <c r="F231" s="2" t="s">
        <v>51</v>
      </c>
      <c r="G231" s="2" t="s">
        <v>23</v>
      </c>
      <c r="H231" s="2" t="s">
        <v>15</v>
      </c>
      <c r="I231" s="8">
        <v>3500</v>
      </c>
      <c r="J231" s="2">
        <v>3</v>
      </c>
      <c r="K231" s="8">
        <v>10500</v>
      </c>
    </row>
    <row r="232" spans="2:11" x14ac:dyDescent="0.15">
      <c r="B232" s="2">
        <v>229</v>
      </c>
      <c r="C232" s="4">
        <v>42741</v>
      </c>
      <c r="D232" s="2">
        <v>90003</v>
      </c>
      <c r="E232" s="2" t="s">
        <v>81</v>
      </c>
      <c r="F232" s="2" t="s">
        <v>47</v>
      </c>
      <c r="G232" s="2" t="s">
        <v>25</v>
      </c>
      <c r="H232" s="2" t="s">
        <v>15</v>
      </c>
      <c r="I232" s="8">
        <v>12800</v>
      </c>
      <c r="J232" s="2">
        <v>5</v>
      </c>
      <c r="K232" s="8">
        <v>64000</v>
      </c>
    </row>
    <row r="233" spans="2:11" x14ac:dyDescent="0.15">
      <c r="B233" s="2">
        <v>230</v>
      </c>
      <c r="C233" s="4">
        <v>42742</v>
      </c>
      <c r="D233" s="2">
        <v>90003</v>
      </c>
      <c r="E233" s="2" t="s">
        <v>81</v>
      </c>
      <c r="F233" s="2" t="s">
        <v>59</v>
      </c>
      <c r="G233" s="2" t="s">
        <v>38</v>
      </c>
      <c r="H233" s="2" t="s">
        <v>18</v>
      </c>
      <c r="I233" s="8">
        <v>3500</v>
      </c>
      <c r="J233" s="2">
        <v>2</v>
      </c>
      <c r="K233" s="8">
        <v>7000</v>
      </c>
    </row>
    <row r="234" spans="2:11" x14ac:dyDescent="0.15">
      <c r="B234" s="2">
        <v>231</v>
      </c>
      <c r="C234" s="4">
        <v>42743</v>
      </c>
      <c r="D234" s="2">
        <v>90003</v>
      </c>
      <c r="E234" s="2" t="s">
        <v>81</v>
      </c>
      <c r="F234" s="2" t="s">
        <v>48</v>
      </c>
      <c r="G234" s="2" t="s">
        <v>39</v>
      </c>
      <c r="H234" s="2" t="s">
        <v>18</v>
      </c>
      <c r="I234" s="8">
        <v>2800</v>
      </c>
      <c r="J234" s="2">
        <v>3</v>
      </c>
      <c r="K234" s="8">
        <v>8400</v>
      </c>
    </row>
    <row r="235" spans="2:11" x14ac:dyDescent="0.15">
      <c r="B235" s="2">
        <v>232</v>
      </c>
      <c r="C235" s="4">
        <v>42743</v>
      </c>
      <c r="D235" s="2">
        <v>90008</v>
      </c>
      <c r="E235" s="2" t="s">
        <v>95</v>
      </c>
      <c r="F235" s="2" t="s">
        <v>49</v>
      </c>
      <c r="G235" s="2" t="s">
        <v>32</v>
      </c>
      <c r="H235" s="2" t="s">
        <v>17</v>
      </c>
      <c r="I235" s="8">
        <v>2800</v>
      </c>
      <c r="J235" s="2">
        <v>3</v>
      </c>
      <c r="K235" s="8">
        <v>8400</v>
      </c>
    </row>
    <row r="236" spans="2:11" x14ac:dyDescent="0.15">
      <c r="B236" s="2">
        <v>233</v>
      </c>
      <c r="C236" s="4">
        <v>42743</v>
      </c>
      <c r="D236" s="2">
        <v>90021</v>
      </c>
      <c r="E236" s="2" t="s">
        <v>132</v>
      </c>
      <c r="F236" s="2" t="s">
        <v>55</v>
      </c>
      <c r="G236" s="2" t="s">
        <v>20</v>
      </c>
      <c r="H236" s="2" t="s">
        <v>15</v>
      </c>
      <c r="I236" s="8">
        <v>9800</v>
      </c>
      <c r="J236" s="2">
        <v>3</v>
      </c>
      <c r="K236" s="8">
        <v>29400</v>
      </c>
    </row>
    <row r="237" spans="2:11" x14ac:dyDescent="0.15">
      <c r="B237" s="2">
        <v>234</v>
      </c>
      <c r="C237" s="4">
        <v>42744</v>
      </c>
      <c r="D237" s="2">
        <v>90018</v>
      </c>
      <c r="E237" s="2" t="s">
        <v>123</v>
      </c>
      <c r="F237" s="2" t="s">
        <v>42</v>
      </c>
      <c r="G237" s="2" t="s">
        <v>28</v>
      </c>
      <c r="H237" s="2" t="s">
        <v>16</v>
      </c>
      <c r="I237" s="8">
        <v>3200</v>
      </c>
      <c r="J237" s="2">
        <v>4</v>
      </c>
      <c r="K237" s="8">
        <v>12800</v>
      </c>
    </row>
    <row r="238" spans="2:11" x14ac:dyDescent="0.15">
      <c r="B238" s="2">
        <v>235</v>
      </c>
      <c r="C238" s="4">
        <v>42744</v>
      </c>
      <c r="D238" s="2">
        <v>90002</v>
      </c>
      <c r="E238" s="2" t="s">
        <v>78</v>
      </c>
      <c r="F238" s="2" t="s">
        <v>49</v>
      </c>
      <c r="G238" s="2" t="s">
        <v>32</v>
      </c>
      <c r="H238" s="2" t="s">
        <v>17</v>
      </c>
      <c r="I238" s="8">
        <v>2800</v>
      </c>
      <c r="J238" s="2">
        <v>3</v>
      </c>
      <c r="K238" s="8">
        <v>8400</v>
      </c>
    </row>
    <row r="239" spans="2:11" x14ac:dyDescent="0.15">
      <c r="B239" s="2">
        <v>236</v>
      </c>
      <c r="C239" s="4">
        <v>42744</v>
      </c>
      <c r="D239" s="2">
        <v>90017</v>
      </c>
      <c r="E239" s="2" t="s">
        <v>120</v>
      </c>
      <c r="F239" s="2" t="s">
        <v>47</v>
      </c>
      <c r="G239" s="2" t="s">
        <v>25</v>
      </c>
      <c r="H239" s="2" t="s">
        <v>15</v>
      </c>
      <c r="I239" s="8">
        <v>12800</v>
      </c>
      <c r="J239" s="2">
        <v>4</v>
      </c>
      <c r="K239" s="8">
        <v>51200</v>
      </c>
    </row>
    <row r="240" spans="2:11" x14ac:dyDescent="0.15">
      <c r="B240" s="2">
        <v>237</v>
      </c>
      <c r="C240" s="4">
        <v>42745</v>
      </c>
      <c r="D240" s="2">
        <v>90018</v>
      </c>
      <c r="E240" s="2" t="s">
        <v>123</v>
      </c>
      <c r="F240" s="2" t="s">
        <v>46</v>
      </c>
      <c r="G240" s="2" t="s">
        <v>33</v>
      </c>
      <c r="H240" s="2" t="s">
        <v>17</v>
      </c>
      <c r="I240" s="8">
        <v>2700</v>
      </c>
      <c r="J240" s="2">
        <v>3</v>
      </c>
      <c r="K240" s="8">
        <v>8100</v>
      </c>
    </row>
    <row r="241" spans="2:11" x14ac:dyDescent="0.15">
      <c r="B241" s="2">
        <v>238</v>
      </c>
      <c r="C241" s="4">
        <v>42745</v>
      </c>
      <c r="D241" s="2">
        <v>90020</v>
      </c>
      <c r="E241" s="2" t="s">
        <v>129</v>
      </c>
      <c r="F241" s="2" t="s">
        <v>50</v>
      </c>
      <c r="G241" s="2" t="s">
        <v>22</v>
      </c>
      <c r="H241" s="2" t="s">
        <v>15</v>
      </c>
      <c r="I241" s="8">
        <v>4500</v>
      </c>
      <c r="J241" s="2">
        <v>2</v>
      </c>
      <c r="K241" s="8">
        <v>9000</v>
      </c>
    </row>
    <row r="242" spans="2:11" x14ac:dyDescent="0.15">
      <c r="B242" s="2">
        <v>239</v>
      </c>
      <c r="C242" s="4">
        <v>42746</v>
      </c>
      <c r="D242" s="2">
        <v>90012</v>
      </c>
      <c r="E242" s="2" t="s">
        <v>104</v>
      </c>
      <c r="F242" s="2" t="s">
        <v>45</v>
      </c>
      <c r="G242" s="2" t="s">
        <v>35</v>
      </c>
      <c r="H242" s="2" t="s">
        <v>18</v>
      </c>
      <c r="I242" s="8">
        <v>5500</v>
      </c>
      <c r="J242" s="2">
        <v>2</v>
      </c>
      <c r="K242" s="8">
        <v>11000</v>
      </c>
    </row>
    <row r="243" spans="2:11" x14ac:dyDescent="0.15">
      <c r="B243" s="2">
        <v>240</v>
      </c>
      <c r="C243" s="4">
        <v>42746</v>
      </c>
      <c r="D243" s="2">
        <v>90020</v>
      </c>
      <c r="E243" s="2" t="s">
        <v>129</v>
      </c>
      <c r="F243" s="2" t="s">
        <v>41</v>
      </c>
      <c r="G243" s="2" t="s">
        <v>29</v>
      </c>
      <c r="H243" s="2" t="s">
        <v>16</v>
      </c>
      <c r="I243" s="8">
        <v>2800</v>
      </c>
      <c r="J243" s="2">
        <v>3</v>
      </c>
      <c r="K243" s="8">
        <v>8400</v>
      </c>
    </row>
    <row r="244" spans="2:11" x14ac:dyDescent="0.15">
      <c r="B244" s="2">
        <v>241</v>
      </c>
      <c r="C244" s="4">
        <v>42746</v>
      </c>
      <c r="D244" s="2">
        <v>90003</v>
      </c>
      <c r="E244" s="2" t="s">
        <v>81</v>
      </c>
      <c r="F244" s="2" t="s">
        <v>52</v>
      </c>
      <c r="G244" s="2" t="s">
        <v>21</v>
      </c>
      <c r="H244" s="2" t="s">
        <v>15</v>
      </c>
      <c r="I244" s="8">
        <v>5600</v>
      </c>
      <c r="J244" s="2">
        <v>3</v>
      </c>
      <c r="K244" s="8">
        <v>16800</v>
      </c>
    </row>
    <row r="245" spans="2:11" x14ac:dyDescent="0.15">
      <c r="B245" s="2">
        <v>242</v>
      </c>
      <c r="C245" s="4">
        <v>42746</v>
      </c>
      <c r="D245" s="2">
        <v>90008</v>
      </c>
      <c r="E245" s="2" t="s">
        <v>95</v>
      </c>
      <c r="F245" s="2" t="s">
        <v>52</v>
      </c>
      <c r="G245" s="2" t="s">
        <v>21</v>
      </c>
      <c r="H245" s="2" t="s">
        <v>15</v>
      </c>
      <c r="I245" s="8">
        <v>5600</v>
      </c>
      <c r="J245" s="2">
        <v>5</v>
      </c>
      <c r="K245" s="8">
        <v>28000</v>
      </c>
    </row>
    <row r="246" spans="2:11" x14ac:dyDescent="0.15">
      <c r="B246" s="2">
        <v>243</v>
      </c>
      <c r="C246" s="4">
        <v>42746</v>
      </c>
      <c r="D246" s="2">
        <v>90011</v>
      </c>
      <c r="E246" s="2" t="s">
        <v>101</v>
      </c>
      <c r="F246" s="2" t="s">
        <v>52</v>
      </c>
      <c r="G246" s="2" t="s">
        <v>21</v>
      </c>
      <c r="H246" s="2" t="s">
        <v>15</v>
      </c>
      <c r="I246" s="8">
        <v>5600</v>
      </c>
      <c r="J246" s="2">
        <v>1</v>
      </c>
      <c r="K246" s="8">
        <v>5600</v>
      </c>
    </row>
    <row r="247" spans="2:11" x14ac:dyDescent="0.15">
      <c r="B247" s="2">
        <v>244</v>
      </c>
      <c r="C247" s="4">
        <v>42746</v>
      </c>
      <c r="D247" s="2">
        <v>90001</v>
      </c>
      <c r="E247" s="2" t="s">
        <v>75</v>
      </c>
      <c r="F247" s="2" t="s">
        <v>51</v>
      </c>
      <c r="G247" s="2" t="s">
        <v>23</v>
      </c>
      <c r="H247" s="2" t="s">
        <v>15</v>
      </c>
      <c r="I247" s="8">
        <v>3500</v>
      </c>
      <c r="J247" s="2">
        <v>3</v>
      </c>
      <c r="K247" s="8">
        <v>10500</v>
      </c>
    </row>
    <row r="248" spans="2:11" x14ac:dyDescent="0.15">
      <c r="B248" s="2">
        <v>245</v>
      </c>
      <c r="C248" s="4">
        <v>42747</v>
      </c>
      <c r="D248" s="2">
        <v>90017</v>
      </c>
      <c r="E248" s="2" t="s">
        <v>120</v>
      </c>
      <c r="F248" s="2" t="s">
        <v>41</v>
      </c>
      <c r="G248" s="2" t="s">
        <v>29</v>
      </c>
      <c r="H248" s="2" t="s">
        <v>16</v>
      </c>
      <c r="I248" s="8">
        <v>2800</v>
      </c>
      <c r="J248" s="2">
        <v>2</v>
      </c>
      <c r="K248" s="8">
        <v>5600</v>
      </c>
    </row>
    <row r="249" spans="2:11" x14ac:dyDescent="0.15">
      <c r="B249" s="2">
        <v>246</v>
      </c>
      <c r="C249" s="4">
        <v>42747</v>
      </c>
      <c r="D249" s="2">
        <v>90015</v>
      </c>
      <c r="E249" s="2" t="s">
        <v>114</v>
      </c>
      <c r="F249" s="2" t="s">
        <v>53</v>
      </c>
      <c r="G249" s="2" t="s">
        <v>34</v>
      </c>
      <c r="H249" s="2" t="s">
        <v>17</v>
      </c>
      <c r="I249" s="8">
        <v>5000</v>
      </c>
      <c r="J249" s="2">
        <v>1</v>
      </c>
      <c r="K249" s="8">
        <v>5000</v>
      </c>
    </row>
    <row r="250" spans="2:11" x14ac:dyDescent="0.15">
      <c r="B250" s="2">
        <v>247</v>
      </c>
      <c r="C250" s="4">
        <v>42747</v>
      </c>
      <c r="D250" s="2">
        <v>90006</v>
      </c>
      <c r="E250" s="2" t="s">
        <v>90</v>
      </c>
      <c r="F250" s="2" t="s">
        <v>58</v>
      </c>
      <c r="G250" s="2" t="s">
        <v>30</v>
      </c>
      <c r="H250" s="2" t="s">
        <v>17</v>
      </c>
      <c r="I250" s="8">
        <v>10000</v>
      </c>
      <c r="J250" s="2">
        <v>4</v>
      </c>
      <c r="K250" s="8">
        <v>40000</v>
      </c>
    </row>
    <row r="251" spans="2:11" x14ac:dyDescent="0.15">
      <c r="B251" s="2">
        <v>248</v>
      </c>
      <c r="C251" s="4">
        <v>42747</v>
      </c>
      <c r="D251" s="2">
        <v>90004</v>
      </c>
      <c r="E251" s="2" t="s">
        <v>84</v>
      </c>
      <c r="F251" s="2" t="s">
        <v>52</v>
      </c>
      <c r="G251" s="2" t="s">
        <v>21</v>
      </c>
      <c r="H251" s="2" t="s">
        <v>15</v>
      </c>
      <c r="I251" s="8">
        <v>5600</v>
      </c>
      <c r="J251" s="2">
        <v>5</v>
      </c>
      <c r="K251" s="8">
        <v>28000</v>
      </c>
    </row>
    <row r="252" spans="2:11" x14ac:dyDescent="0.15">
      <c r="B252" s="2">
        <v>249</v>
      </c>
      <c r="C252" s="4">
        <v>42748</v>
      </c>
      <c r="D252" s="2">
        <v>90006</v>
      </c>
      <c r="E252" s="2" t="s">
        <v>90</v>
      </c>
      <c r="F252" s="2" t="s">
        <v>42</v>
      </c>
      <c r="G252" s="2" t="s">
        <v>28</v>
      </c>
      <c r="H252" s="2" t="s">
        <v>16</v>
      </c>
      <c r="I252" s="8">
        <v>3200</v>
      </c>
      <c r="J252" s="2">
        <v>5</v>
      </c>
      <c r="K252" s="8">
        <v>16000</v>
      </c>
    </row>
    <row r="253" spans="2:11" x14ac:dyDescent="0.15">
      <c r="B253" s="2">
        <v>250</v>
      </c>
      <c r="C253" s="4">
        <v>42748</v>
      </c>
      <c r="D253" s="2">
        <v>90012</v>
      </c>
      <c r="E253" s="2" t="s">
        <v>104</v>
      </c>
      <c r="F253" s="2" t="s">
        <v>43</v>
      </c>
      <c r="G253" s="2" t="s">
        <v>31</v>
      </c>
      <c r="H253" s="2" t="s">
        <v>17</v>
      </c>
      <c r="I253" s="8">
        <v>2800</v>
      </c>
      <c r="J253" s="2">
        <v>2</v>
      </c>
      <c r="K253" s="8">
        <v>5600</v>
      </c>
    </row>
    <row r="254" spans="2:11" x14ac:dyDescent="0.15">
      <c r="B254" s="2">
        <v>251</v>
      </c>
      <c r="C254" s="4">
        <v>42748</v>
      </c>
      <c r="D254" s="2">
        <v>90011</v>
      </c>
      <c r="E254" s="2" t="s">
        <v>101</v>
      </c>
      <c r="F254" s="2" t="s">
        <v>53</v>
      </c>
      <c r="G254" s="2" t="s">
        <v>34</v>
      </c>
      <c r="H254" s="2" t="s">
        <v>17</v>
      </c>
      <c r="I254" s="8">
        <v>5000</v>
      </c>
      <c r="J254" s="2">
        <v>2</v>
      </c>
      <c r="K254" s="8">
        <v>10000</v>
      </c>
    </row>
    <row r="255" spans="2:11" x14ac:dyDescent="0.15">
      <c r="B255" s="2">
        <v>252</v>
      </c>
      <c r="C255" s="4">
        <v>42749</v>
      </c>
      <c r="D255" s="2">
        <v>90009</v>
      </c>
      <c r="E255" s="2" t="s">
        <v>98</v>
      </c>
      <c r="F255" s="2" t="s">
        <v>57</v>
      </c>
      <c r="G255" s="2" t="s">
        <v>37</v>
      </c>
      <c r="H255" s="2" t="s">
        <v>18</v>
      </c>
      <c r="I255" s="8">
        <v>5000</v>
      </c>
      <c r="J255" s="2">
        <v>5</v>
      </c>
      <c r="K255" s="8">
        <v>25000</v>
      </c>
    </row>
    <row r="256" spans="2:11" x14ac:dyDescent="0.15">
      <c r="B256" s="2">
        <v>253</v>
      </c>
      <c r="C256" s="4">
        <v>42749</v>
      </c>
      <c r="D256" s="2">
        <v>90008</v>
      </c>
      <c r="E256" s="2" t="s">
        <v>95</v>
      </c>
      <c r="F256" s="2" t="s">
        <v>45</v>
      </c>
      <c r="G256" s="2" t="s">
        <v>35</v>
      </c>
      <c r="H256" s="2" t="s">
        <v>18</v>
      </c>
      <c r="I256" s="8">
        <v>5500</v>
      </c>
      <c r="J256" s="2">
        <v>1</v>
      </c>
      <c r="K256" s="8">
        <v>5500</v>
      </c>
    </row>
    <row r="257" spans="2:11" x14ac:dyDescent="0.15">
      <c r="B257" s="2">
        <v>254</v>
      </c>
      <c r="C257" s="4">
        <v>42749</v>
      </c>
      <c r="D257" s="2">
        <v>90011</v>
      </c>
      <c r="E257" s="2" t="s">
        <v>101</v>
      </c>
      <c r="F257" s="2" t="s">
        <v>55</v>
      </c>
      <c r="G257" s="2" t="s">
        <v>20</v>
      </c>
      <c r="H257" s="2" t="s">
        <v>15</v>
      </c>
      <c r="I257" s="8">
        <v>9800</v>
      </c>
      <c r="J257" s="2">
        <v>3</v>
      </c>
      <c r="K257" s="8">
        <v>29400</v>
      </c>
    </row>
    <row r="258" spans="2:11" x14ac:dyDescent="0.15">
      <c r="B258" s="2">
        <v>255</v>
      </c>
      <c r="C258" s="4">
        <v>42752</v>
      </c>
      <c r="D258" s="2">
        <v>90001</v>
      </c>
      <c r="E258" s="2" t="s">
        <v>75</v>
      </c>
      <c r="F258" s="2" t="s">
        <v>56</v>
      </c>
      <c r="G258" s="2" t="s">
        <v>27</v>
      </c>
      <c r="H258" s="2" t="s">
        <v>16</v>
      </c>
      <c r="I258" s="8">
        <v>1700</v>
      </c>
      <c r="J258" s="2">
        <v>3</v>
      </c>
      <c r="K258" s="8">
        <v>5100</v>
      </c>
    </row>
    <row r="259" spans="2:11" x14ac:dyDescent="0.15">
      <c r="B259" s="2">
        <v>256</v>
      </c>
      <c r="C259" s="4">
        <v>42753</v>
      </c>
      <c r="D259" s="2">
        <v>90002</v>
      </c>
      <c r="E259" s="2" t="s">
        <v>78</v>
      </c>
      <c r="F259" s="2" t="s">
        <v>42</v>
      </c>
      <c r="G259" s="2" t="s">
        <v>28</v>
      </c>
      <c r="H259" s="2" t="s">
        <v>16</v>
      </c>
      <c r="I259" s="8">
        <v>3200</v>
      </c>
      <c r="J259" s="2">
        <v>3</v>
      </c>
      <c r="K259" s="8">
        <v>9600</v>
      </c>
    </row>
    <row r="260" spans="2:11" x14ac:dyDescent="0.15">
      <c r="B260" s="2">
        <v>257</v>
      </c>
      <c r="C260" s="4">
        <v>42753</v>
      </c>
      <c r="D260" s="2">
        <v>90008</v>
      </c>
      <c r="E260" s="2" t="s">
        <v>95</v>
      </c>
      <c r="F260" s="2" t="s">
        <v>49</v>
      </c>
      <c r="G260" s="2" t="s">
        <v>32</v>
      </c>
      <c r="H260" s="2" t="s">
        <v>17</v>
      </c>
      <c r="I260" s="8">
        <v>2800</v>
      </c>
      <c r="J260" s="2">
        <v>2</v>
      </c>
      <c r="K260" s="8">
        <v>5600</v>
      </c>
    </row>
    <row r="261" spans="2:11" x14ac:dyDescent="0.15">
      <c r="B261" s="2">
        <v>258</v>
      </c>
      <c r="C261" s="4">
        <v>42753</v>
      </c>
      <c r="D261" s="2">
        <v>90020</v>
      </c>
      <c r="E261" s="2" t="s">
        <v>129</v>
      </c>
      <c r="F261" s="2" t="s">
        <v>43</v>
      </c>
      <c r="G261" s="2" t="s">
        <v>31</v>
      </c>
      <c r="H261" s="2" t="s">
        <v>17</v>
      </c>
      <c r="I261" s="8">
        <v>2800</v>
      </c>
      <c r="J261" s="2">
        <v>4</v>
      </c>
      <c r="K261" s="8">
        <v>11200</v>
      </c>
    </row>
    <row r="262" spans="2:11" x14ac:dyDescent="0.15">
      <c r="B262" s="2">
        <v>259</v>
      </c>
      <c r="C262" s="4">
        <v>42754</v>
      </c>
      <c r="D262" s="2">
        <v>90013</v>
      </c>
      <c r="E262" s="2" t="s">
        <v>107</v>
      </c>
      <c r="F262" s="2" t="s">
        <v>48</v>
      </c>
      <c r="G262" s="2" t="s">
        <v>39</v>
      </c>
      <c r="H262" s="2" t="s">
        <v>18</v>
      </c>
      <c r="I262" s="8">
        <v>2800</v>
      </c>
      <c r="J262" s="2">
        <v>3</v>
      </c>
      <c r="K262" s="8">
        <v>8400</v>
      </c>
    </row>
    <row r="263" spans="2:11" x14ac:dyDescent="0.15">
      <c r="B263" s="2">
        <v>260</v>
      </c>
      <c r="C263" s="4">
        <v>42754</v>
      </c>
      <c r="D263" s="2">
        <v>90013</v>
      </c>
      <c r="E263" s="2" t="s">
        <v>107</v>
      </c>
      <c r="F263" s="2" t="s">
        <v>43</v>
      </c>
      <c r="G263" s="2" t="s">
        <v>31</v>
      </c>
      <c r="H263" s="2" t="s">
        <v>17</v>
      </c>
      <c r="I263" s="8">
        <v>2800</v>
      </c>
      <c r="J263" s="2">
        <v>1</v>
      </c>
      <c r="K263" s="8">
        <v>2800</v>
      </c>
    </row>
    <row r="264" spans="2:11" x14ac:dyDescent="0.15">
      <c r="B264" s="2">
        <v>261</v>
      </c>
      <c r="C264" s="4">
        <v>42754</v>
      </c>
      <c r="D264" s="2">
        <v>90013</v>
      </c>
      <c r="E264" s="2" t="s">
        <v>107</v>
      </c>
      <c r="F264" s="2" t="s">
        <v>52</v>
      </c>
      <c r="G264" s="2" t="s">
        <v>21</v>
      </c>
      <c r="H264" s="2" t="s">
        <v>15</v>
      </c>
      <c r="I264" s="8">
        <v>5600</v>
      </c>
      <c r="J264" s="2">
        <v>3</v>
      </c>
      <c r="K264" s="8">
        <v>16800</v>
      </c>
    </row>
    <row r="265" spans="2:11" x14ac:dyDescent="0.15">
      <c r="B265" s="2">
        <v>262</v>
      </c>
      <c r="C265" s="4">
        <v>42755</v>
      </c>
      <c r="D265" s="2">
        <v>90002</v>
      </c>
      <c r="E265" s="2" t="s">
        <v>78</v>
      </c>
      <c r="F265" s="2" t="s">
        <v>48</v>
      </c>
      <c r="G265" s="2" t="s">
        <v>39</v>
      </c>
      <c r="H265" s="2" t="s">
        <v>18</v>
      </c>
      <c r="I265" s="8">
        <v>2800</v>
      </c>
      <c r="J265" s="2">
        <v>3</v>
      </c>
      <c r="K265" s="8">
        <v>8400</v>
      </c>
    </row>
    <row r="266" spans="2:11" x14ac:dyDescent="0.15">
      <c r="B266" s="2">
        <v>263</v>
      </c>
      <c r="C266" s="4">
        <v>42755</v>
      </c>
      <c r="D266" s="2">
        <v>90011</v>
      </c>
      <c r="E266" s="2" t="s">
        <v>101</v>
      </c>
      <c r="F266" s="2" t="s">
        <v>54</v>
      </c>
      <c r="G266" s="2" t="s">
        <v>26</v>
      </c>
      <c r="H266" s="2" t="s">
        <v>16</v>
      </c>
      <c r="I266" s="8">
        <v>2000</v>
      </c>
      <c r="J266" s="2">
        <v>5</v>
      </c>
      <c r="K266" s="8">
        <v>10000</v>
      </c>
    </row>
    <row r="267" spans="2:11" x14ac:dyDescent="0.15">
      <c r="B267" s="2">
        <v>264</v>
      </c>
      <c r="C267" s="4">
        <v>42755</v>
      </c>
      <c r="D267" s="2">
        <v>90018</v>
      </c>
      <c r="E267" s="2" t="s">
        <v>123</v>
      </c>
      <c r="F267" s="2" t="s">
        <v>41</v>
      </c>
      <c r="G267" s="2" t="s">
        <v>29</v>
      </c>
      <c r="H267" s="2" t="s">
        <v>16</v>
      </c>
      <c r="I267" s="8">
        <v>2800</v>
      </c>
      <c r="J267" s="2">
        <v>1</v>
      </c>
      <c r="K267" s="8">
        <v>2800</v>
      </c>
    </row>
    <row r="268" spans="2:11" x14ac:dyDescent="0.15">
      <c r="B268" s="2">
        <v>265</v>
      </c>
      <c r="C268" s="4">
        <v>42755</v>
      </c>
      <c r="D268" s="2">
        <v>90013</v>
      </c>
      <c r="E268" s="2" t="s">
        <v>107</v>
      </c>
      <c r="F268" s="2" t="s">
        <v>46</v>
      </c>
      <c r="G268" s="2" t="s">
        <v>33</v>
      </c>
      <c r="H268" s="2" t="s">
        <v>17</v>
      </c>
      <c r="I268" s="8">
        <v>2700</v>
      </c>
      <c r="J268" s="2">
        <v>1</v>
      </c>
      <c r="K268" s="8">
        <v>2700</v>
      </c>
    </row>
    <row r="269" spans="2:11" x14ac:dyDescent="0.15">
      <c r="B269" s="2">
        <v>266</v>
      </c>
      <c r="C269" s="4">
        <v>42756</v>
      </c>
      <c r="D269" s="2">
        <v>90005</v>
      </c>
      <c r="E269" s="2" t="s">
        <v>87</v>
      </c>
      <c r="F269" s="2" t="s">
        <v>48</v>
      </c>
      <c r="G269" s="2" t="s">
        <v>39</v>
      </c>
      <c r="H269" s="2" t="s">
        <v>18</v>
      </c>
      <c r="I269" s="8">
        <v>2800</v>
      </c>
      <c r="J269" s="2">
        <v>4</v>
      </c>
      <c r="K269" s="8">
        <v>11200</v>
      </c>
    </row>
    <row r="270" spans="2:11" x14ac:dyDescent="0.15">
      <c r="B270" s="2">
        <v>267</v>
      </c>
      <c r="C270" s="4">
        <v>42756</v>
      </c>
      <c r="D270" s="2">
        <v>90018</v>
      </c>
      <c r="E270" s="2" t="s">
        <v>123</v>
      </c>
      <c r="F270" s="2" t="s">
        <v>58</v>
      </c>
      <c r="G270" s="2" t="s">
        <v>30</v>
      </c>
      <c r="H270" s="2" t="s">
        <v>17</v>
      </c>
      <c r="I270" s="8">
        <v>10000</v>
      </c>
      <c r="J270" s="2">
        <v>3</v>
      </c>
      <c r="K270" s="8">
        <v>30000</v>
      </c>
    </row>
    <row r="271" spans="2:11" x14ac:dyDescent="0.15">
      <c r="B271" s="2">
        <v>268</v>
      </c>
      <c r="C271" s="4">
        <v>42757</v>
      </c>
      <c r="D271" s="2">
        <v>90017</v>
      </c>
      <c r="E271" s="2" t="s">
        <v>120</v>
      </c>
      <c r="F271" s="2" t="s">
        <v>52</v>
      </c>
      <c r="G271" s="2" t="s">
        <v>21</v>
      </c>
      <c r="H271" s="2" t="s">
        <v>15</v>
      </c>
      <c r="I271" s="8">
        <v>5600</v>
      </c>
      <c r="J271" s="2">
        <v>4</v>
      </c>
      <c r="K271" s="8">
        <v>22400</v>
      </c>
    </row>
    <row r="272" spans="2:11" x14ac:dyDescent="0.15">
      <c r="B272" s="2">
        <v>269</v>
      </c>
      <c r="C272" s="4">
        <v>42758</v>
      </c>
      <c r="D272" s="2">
        <v>90008</v>
      </c>
      <c r="E272" s="2" t="s">
        <v>95</v>
      </c>
      <c r="F272" s="2" t="s">
        <v>44</v>
      </c>
      <c r="G272" s="2" t="s">
        <v>36</v>
      </c>
      <c r="H272" s="2" t="s">
        <v>18</v>
      </c>
      <c r="I272" s="8">
        <v>7800</v>
      </c>
      <c r="J272" s="2">
        <v>3</v>
      </c>
      <c r="K272" s="8">
        <v>23400</v>
      </c>
    </row>
    <row r="273" spans="2:11" x14ac:dyDescent="0.15">
      <c r="B273" s="2">
        <v>270</v>
      </c>
      <c r="C273" s="4">
        <v>42758</v>
      </c>
      <c r="D273" s="2">
        <v>90008</v>
      </c>
      <c r="E273" s="2" t="s">
        <v>95</v>
      </c>
      <c r="F273" s="2" t="s">
        <v>45</v>
      </c>
      <c r="G273" s="2" t="s">
        <v>35</v>
      </c>
      <c r="H273" s="2" t="s">
        <v>18</v>
      </c>
      <c r="I273" s="8">
        <v>5500</v>
      </c>
      <c r="J273" s="2">
        <v>4</v>
      </c>
      <c r="K273" s="8">
        <v>22000</v>
      </c>
    </row>
    <row r="274" spans="2:11" x14ac:dyDescent="0.15">
      <c r="B274" s="2">
        <v>271</v>
      </c>
      <c r="C274" s="4">
        <v>42758</v>
      </c>
      <c r="D274" s="2">
        <v>90005</v>
      </c>
      <c r="E274" s="2" t="s">
        <v>87</v>
      </c>
      <c r="F274" s="2" t="s">
        <v>43</v>
      </c>
      <c r="G274" s="2" t="s">
        <v>31</v>
      </c>
      <c r="H274" s="2" t="s">
        <v>17</v>
      </c>
      <c r="I274" s="8">
        <v>2800</v>
      </c>
      <c r="J274" s="2">
        <v>1</v>
      </c>
      <c r="K274" s="8">
        <v>2800</v>
      </c>
    </row>
    <row r="275" spans="2:11" x14ac:dyDescent="0.15">
      <c r="B275" s="2">
        <v>272</v>
      </c>
      <c r="C275" s="4">
        <v>42760</v>
      </c>
      <c r="D275" s="2">
        <v>90001</v>
      </c>
      <c r="E275" s="2" t="s">
        <v>75</v>
      </c>
      <c r="F275" s="2" t="s">
        <v>50</v>
      </c>
      <c r="G275" s="2" t="s">
        <v>22</v>
      </c>
      <c r="H275" s="2" t="s">
        <v>15</v>
      </c>
      <c r="I275" s="8">
        <v>4500</v>
      </c>
      <c r="J275" s="2">
        <v>1</v>
      </c>
      <c r="K275" s="8">
        <v>4500</v>
      </c>
    </row>
    <row r="276" spans="2:11" x14ac:dyDescent="0.15">
      <c r="B276" s="2">
        <v>273</v>
      </c>
      <c r="C276" s="4">
        <v>42761</v>
      </c>
      <c r="D276" s="2">
        <v>90007</v>
      </c>
      <c r="E276" s="2" t="s">
        <v>93</v>
      </c>
      <c r="F276" s="2" t="s">
        <v>49</v>
      </c>
      <c r="G276" s="2" t="s">
        <v>32</v>
      </c>
      <c r="H276" s="2" t="s">
        <v>17</v>
      </c>
      <c r="I276" s="8">
        <v>2800</v>
      </c>
      <c r="J276" s="2">
        <v>2</v>
      </c>
      <c r="K276" s="8">
        <v>5600</v>
      </c>
    </row>
    <row r="277" spans="2:11" x14ac:dyDescent="0.15">
      <c r="B277" s="2">
        <v>274</v>
      </c>
      <c r="C277" s="4">
        <v>42761</v>
      </c>
      <c r="D277" s="2">
        <v>90007</v>
      </c>
      <c r="E277" s="2" t="s">
        <v>93</v>
      </c>
      <c r="F277" s="2" t="s">
        <v>55</v>
      </c>
      <c r="G277" s="2" t="s">
        <v>20</v>
      </c>
      <c r="H277" s="2" t="s">
        <v>15</v>
      </c>
      <c r="I277" s="8">
        <v>9800</v>
      </c>
      <c r="J277" s="2">
        <v>2</v>
      </c>
      <c r="K277" s="8">
        <v>19600</v>
      </c>
    </row>
    <row r="278" spans="2:11" x14ac:dyDescent="0.15">
      <c r="B278" s="2">
        <v>275</v>
      </c>
      <c r="C278" s="4">
        <v>42762</v>
      </c>
      <c r="D278" s="2">
        <v>90012</v>
      </c>
      <c r="E278" s="2" t="s">
        <v>104</v>
      </c>
      <c r="F278" s="2" t="s">
        <v>56</v>
      </c>
      <c r="G278" s="2" t="s">
        <v>27</v>
      </c>
      <c r="H278" s="2" t="s">
        <v>16</v>
      </c>
      <c r="I278" s="8">
        <v>1700</v>
      </c>
      <c r="J278" s="2">
        <v>1</v>
      </c>
      <c r="K278" s="8">
        <v>1700</v>
      </c>
    </row>
    <row r="279" spans="2:11" x14ac:dyDescent="0.15">
      <c r="B279" s="2">
        <v>276</v>
      </c>
      <c r="C279" s="4">
        <v>42763</v>
      </c>
      <c r="D279" s="2">
        <v>90007</v>
      </c>
      <c r="E279" s="2" t="s">
        <v>93</v>
      </c>
      <c r="F279" s="2" t="s">
        <v>50</v>
      </c>
      <c r="G279" s="2" t="s">
        <v>22</v>
      </c>
      <c r="H279" s="2" t="s">
        <v>15</v>
      </c>
      <c r="I279" s="8">
        <v>4500</v>
      </c>
      <c r="J279" s="2">
        <v>3</v>
      </c>
      <c r="K279" s="8">
        <v>13500</v>
      </c>
    </row>
    <row r="280" spans="2:11" x14ac:dyDescent="0.15">
      <c r="B280" s="2">
        <v>277</v>
      </c>
      <c r="C280" s="4">
        <v>42763</v>
      </c>
      <c r="D280" s="2">
        <v>90012</v>
      </c>
      <c r="E280" s="2" t="s">
        <v>104</v>
      </c>
      <c r="F280" s="2" t="s">
        <v>55</v>
      </c>
      <c r="G280" s="2" t="s">
        <v>20</v>
      </c>
      <c r="H280" s="2" t="s">
        <v>15</v>
      </c>
      <c r="I280" s="8">
        <v>9800</v>
      </c>
      <c r="J280" s="2">
        <v>4</v>
      </c>
      <c r="K280" s="8">
        <v>39200</v>
      </c>
    </row>
    <row r="281" spans="2:11" x14ac:dyDescent="0.15">
      <c r="B281" s="2">
        <v>278</v>
      </c>
      <c r="C281" s="4">
        <v>42765</v>
      </c>
      <c r="D281" s="2">
        <v>90012</v>
      </c>
      <c r="E281" s="2" t="s">
        <v>104</v>
      </c>
      <c r="F281" s="2" t="s">
        <v>46</v>
      </c>
      <c r="G281" s="2" t="s">
        <v>33</v>
      </c>
      <c r="H281" s="2" t="s">
        <v>17</v>
      </c>
      <c r="I281" s="8">
        <v>2700</v>
      </c>
      <c r="J281" s="2">
        <v>3</v>
      </c>
      <c r="K281" s="8">
        <v>8100</v>
      </c>
    </row>
    <row r="282" spans="2:11" x14ac:dyDescent="0.15">
      <c r="B282" s="2">
        <v>279</v>
      </c>
      <c r="C282" s="4">
        <v>42765</v>
      </c>
      <c r="D282" s="2">
        <v>90012</v>
      </c>
      <c r="E282" s="2" t="s">
        <v>104</v>
      </c>
      <c r="F282" s="2" t="s">
        <v>46</v>
      </c>
      <c r="G282" s="2" t="s">
        <v>33</v>
      </c>
      <c r="H282" s="2" t="s">
        <v>17</v>
      </c>
      <c r="I282" s="8">
        <v>2700</v>
      </c>
      <c r="J282" s="2">
        <v>3</v>
      </c>
      <c r="K282" s="8">
        <v>8100</v>
      </c>
    </row>
    <row r="283" spans="2:11" x14ac:dyDescent="0.15">
      <c r="B283" s="2">
        <v>280</v>
      </c>
      <c r="C283" s="4">
        <v>42765</v>
      </c>
      <c r="D283" s="2">
        <v>90016</v>
      </c>
      <c r="E283" s="2" t="s">
        <v>117</v>
      </c>
      <c r="F283" s="2" t="s">
        <v>51</v>
      </c>
      <c r="G283" s="2" t="s">
        <v>23</v>
      </c>
      <c r="H283" s="2" t="s">
        <v>15</v>
      </c>
      <c r="I283" s="8">
        <v>3500</v>
      </c>
      <c r="J283" s="2">
        <v>4</v>
      </c>
      <c r="K283" s="8">
        <v>14000</v>
      </c>
    </row>
    <row r="284" spans="2:11" x14ac:dyDescent="0.15">
      <c r="B284" s="2">
        <v>281</v>
      </c>
      <c r="C284" s="4">
        <v>42765</v>
      </c>
      <c r="D284" s="2">
        <v>90008</v>
      </c>
      <c r="E284" s="2" t="s">
        <v>95</v>
      </c>
      <c r="F284" s="2" t="s">
        <v>51</v>
      </c>
      <c r="G284" s="2" t="s">
        <v>23</v>
      </c>
      <c r="H284" s="2" t="s">
        <v>15</v>
      </c>
      <c r="I284" s="8">
        <v>3500</v>
      </c>
      <c r="J284" s="2">
        <v>4</v>
      </c>
      <c r="K284" s="8">
        <v>14000</v>
      </c>
    </row>
    <row r="285" spans="2:11" x14ac:dyDescent="0.15">
      <c r="B285" s="2">
        <v>282</v>
      </c>
      <c r="C285" s="4">
        <v>42766</v>
      </c>
      <c r="D285" s="2">
        <v>90003</v>
      </c>
      <c r="E285" s="2" t="s">
        <v>81</v>
      </c>
      <c r="F285" s="2" t="s">
        <v>57</v>
      </c>
      <c r="G285" s="2" t="s">
        <v>37</v>
      </c>
      <c r="H285" s="2" t="s">
        <v>18</v>
      </c>
      <c r="I285" s="8">
        <v>5000</v>
      </c>
      <c r="J285" s="2">
        <v>5</v>
      </c>
      <c r="K285" s="8">
        <v>25000</v>
      </c>
    </row>
    <row r="286" spans="2:11" x14ac:dyDescent="0.15">
      <c r="B286" s="2">
        <v>283</v>
      </c>
      <c r="C286" s="4">
        <v>42766</v>
      </c>
      <c r="D286" s="2">
        <v>90016</v>
      </c>
      <c r="E286" s="2" t="s">
        <v>117</v>
      </c>
      <c r="F286" s="2" t="s">
        <v>40</v>
      </c>
      <c r="G286" s="2" t="s">
        <v>24</v>
      </c>
      <c r="H286" s="2" t="s">
        <v>15</v>
      </c>
      <c r="I286" s="8">
        <v>8500</v>
      </c>
      <c r="J286" s="2">
        <v>4</v>
      </c>
      <c r="K286" s="8">
        <v>34000</v>
      </c>
    </row>
    <row r="287" spans="2:11" x14ac:dyDescent="0.15">
      <c r="B287" s="2">
        <v>284</v>
      </c>
      <c r="C287" s="4">
        <v>42769</v>
      </c>
      <c r="D287" s="2">
        <v>90006</v>
      </c>
      <c r="E287" s="2" t="s">
        <v>90</v>
      </c>
      <c r="F287" s="2" t="s">
        <v>57</v>
      </c>
      <c r="G287" s="2" t="s">
        <v>37</v>
      </c>
      <c r="H287" s="2" t="s">
        <v>18</v>
      </c>
      <c r="I287" s="8">
        <v>5000</v>
      </c>
      <c r="J287" s="2">
        <v>4</v>
      </c>
      <c r="K287" s="8">
        <v>20000</v>
      </c>
    </row>
    <row r="288" spans="2:11" x14ac:dyDescent="0.15">
      <c r="B288" s="2">
        <v>285</v>
      </c>
      <c r="C288" s="4">
        <v>42769</v>
      </c>
      <c r="D288" s="2">
        <v>90003</v>
      </c>
      <c r="E288" s="2" t="s">
        <v>81</v>
      </c>
      <c r="F288" s="2" t="s">
        <v>52</v>
      </c>
      <c r="G288" s="2" t="s">
        <v>21</v>
      </c>
      <c r="H288" s="2" t="s">
        <v>15</v>
      </c>
      <c r="I288" s="8">
        <v>5600</v>
      </c>
      <c r="J288" s="2">
        <v>4</v>
      </c>
      <c r="K288" s="8">
        <v>22400</v>
      </c>
    </row>
    <row r="289" spans="2:11" x14ac:dyDescent="0.15">
      <c r="B289" s="2">
        <v>286</v>
      </c>
      <c r="C289" s="4">
        <v>42769</v>
      </c>
      <c r="D289" s="2">
        <v>90009</v>
      </c>
      <c r="E289" s="2" t="s">
        <v>98</v>
      </c>
      <c r="F289" s="2" t="s">
        <v>52</v>
      </c>
      <c r="G289" s="2" t="s">
        <v>21</v>
      </c>
      <c r="H289" s="2" t="s">
        <v>15</v>
      </c>
      <c r="I289" s="8">
        <v>5600</v>
      </c>
      <c r="J289" s="2">
        <v>3</v>
      </c>
      <c r="K289" s="8">
        <v>16800</v>
      </c>
    </row>
    <row r="290" spans="2:11" x14ac:dyDescent="0.15">
      <c r="B290" s="2">
        <v>287</v>
      </c>
      <c r="C290" s="4">
        <v>42770</v>
      </c>
      <c r="D290" s="2">
        <v>90006</v>
      </c>
      <c r="E290" s="2" t="s">
        <v>90</v>
      </c>
      <c r="F290" s="2" t="s">
        <v>44</v>
      </c>
      <c r="G290" s="2" t="s">
        <v>36</v>
      </c>
      <c r="H290" s="2" t="s">
        <v>18</v>
      </c>
      <c r="I290" s="8">
        <v>7800</v>
      </c>
      <c r="J290" s="2">
        <v>4</v>
      </c>
      <c r="K290" s="8">
        <v>31200</v>
      </c>
    </row>
    <row r="291" spans="2:11" x14ac:dyDescent="0.15">
      <c r="B291" s="2">
        <v>288</v>
      </c>
      <c r="C291" s="4">
        <v>42770</v>
      </c>
      <c r="D291" s="2">
        <v>90016</v>
      </c>
      <c r="E291" s="2" t="s">
        <v>117</v>
      </c>
      <c r="F291" s="2" t="s">
        <v>56</v>
      </c>
      <c r="G291" s="2" t="s">
        <v>27</v>
      </c>
      <c r="H291" s="2" t="s">
        <v>16</v>
      </c>
      <c r="I291" s="8">
        <v>1700</v>
      </c>
      <c r="J291" s="2">
        <v>1</v>
      </c>
      <c r="K291" s="8">
        <v>1700</v>
      </c>
    </row>
    <row r="292" spans="2:11" x14ac:dyDescent="0.15">
      <c r="B292" s="2">
        <v>289</v>
      </c>
      <c r="C292" s="4">
        <v>42770</v>
      </c>
      <c r="D292" s="2">
        <v>90011</v>
      </c>
      <c r="E292" s="2" t="s">
        <v>101</v>
      </c>
      <c r="F292" s="2" t="s">
        <v>49</v>
      </c>
      <c r="G292" s="2" t="s">
        <v>32</v>
      </c>
      <c r="H292" s="2" t="s">
        <v>17</v>
      </c>
      <c r="I292" s="8">
        <v>2800</v>
      </c>
      <c r="J292" s="2">
        <v>4</v>
      </c>
      <c r="K292" s="8">
        <v>11200</v>
      </c>
    </row>
    <row r="293" spans="2:11" x14ac:dyDescent="0.15">
      <c r="B293" s="2">
        <v>290</v>
      </c>
      <c r="C293" s="4">
        <v>42771</v>
      </c>
      <c r="D293" s="2">
        <v>90014</v>
      </c>
      <c r="E293" s="2" t="s">
        <v>110</v>
      </c>
      <c r="F293" s="2" t="s">
        <v>53</v>
      </c>
      <c r="G293" s="2" t="s">
        <v>34</v>
      </c>
      <c r="H293" s="2" t="s">
        <v>17</v>
      </c>
      <c r="I293" s="8">
        <v>5000</v>
      </c>
      <c r="J293" s="2">
        <v>3</v>
      </c>
      <c r="K293" s="8">
        <v>15000</v>
      </c>
    </row>
    <row r="294" spans="2:11" x14ac:dyDescent="0.15">
      <c r="B294" s="2">
        <v>291</v>
      </c>
      <c r="C294" s="4">
        <v>42771</v>
      </c>
      <c r="D294" s="2">
        <v>90003</v>
      </c>
      <c r="E294" s="2" t="s">
        <v>81</v>
      </c>
      <c r="F294" s="2" t="s">
        <v>52</v>
      </c>
      <c r="G294" s="2" t="s">
        <v>21</v>
      </c>
      <c r="H294" s="2" t="s">
        <v>15</v>
      </c>
      <c r="I294" s="8">
        <v>5600</v>
      </c>
      <c r="J294" s="2">
        <v>2</v>
      </c>
      <c r="K294" s="8">
        <v>11200</v>
      </c>
    </row>
    <row r="295" spans="2:11" x14ac:dyDescent="0.15">
      <c r="B295" s="2">
        <v>292</v>
      </c>
      <c r="C295" s="4">
        <v>42772</v>
      </c>
      <c r="D295" s="2">
        <v>90014</v>
      </c>
      <c r="E295" s="2" t="s">
        <v>110</v>
      </c>
      <c r="F295" s="2" t="s">
        <v>49</v>
      </c>
      <c r="G295" s="2" t="s">
        <v>32</v>
      </c>
      <c r="H295" s="2" t="s">
        <v>17</v>
      </c>
      <c r="I295" s="8">
        <v>2800</v>
      </c>
      <c r="J295" s="2">
        <v>1</v>
      </c>
      <c r="K295" s="8">
        <v>2800</v>
      </c>
    </row>
    <row r="296" spans="2:11" x14ac:dyDescent="0.15">
      <c r="B296" s="2">
        <v>293</v>
      </c>
      <c r="C296" s="4">
        <v>42773</v>
      </c>
      <c r="D296" s="2">
        <v>90011</v>
      </c>
      <c r="E296" s="2" t="s">
        <v>101</v>
      </c>
      <c r="F296" s="2" t="s">
        <v>57</v>
      </c>
      <c r="G296" s="2" t="s">
        <v>37</v>
      </c>
      <c r="H296" s="2" t="s">
        <v>18</v>
      </c>
      <c r="I296" s="8">
        <v>5000</v>
      </c>
      <c r="J296" s="2">
        <v>4</v>
      </c>
      <c r="K296" s="8">
        <v>20000</v>
      </c>
    </row>
    <row r="297" spans="2:11" x14ac:dyDescent="0.15">
      <c r="B297" s="2">
        <v>294</v>
      </c>
      <c r="C297" s="4">
        <v>42773</v>
      </c>
      <c r="D297" s="2">
        <v>90003</v>
      </c>
      <c r="E297" s="2" t="s">
        <v>81</v>
      </c>
      <c r="F297" s="2" t="s">
        <v>53</v>
      </c>
      <c r="G297" s="2" t="s">
        <v>34</v>
      </c>
      <c r="H297" s="2" t="s">
        <v>17</v>
      </c>
      <c r="I297" s="8">
        <v>5000</v>
      </c>
      <c r="J297" s="2">
        <v>1</v>
      </c>
      <c r="K297" s="8">
        <v>5000</v>
      </c>
    </row>
    <row r="298" spans="2:11" x14ac:dyDescent="0.15">
      <c r="B298" s="2">
        <v>295</v>
      </c>
      <c r="C298" s="4">
        <v>42773</v>
      </c>
      <c r="D298" s="2">
        <v>90016</v>
      </c>
      <c r="E298" s="2" t="s">
        <v>117</v>
      </c>
      <c r="F298" s="2" t="s">
        <v>51</v>
      </c>
      <c r="G298" s="2" t="s">
        <v>23</v>
      </c>
      <c r="H298" s="2" t="s">
        <v>15</v>
      </c>
      <c r="I298" s="8">
        <v>3500</v>
      </c>
      <c r="J298" s="2">
        <v>2</v>
      </c>
      <c r="K298" s="8">
        <v>7000</v>
      </c>
    </row>
    <row r="299" spans="2:11" x14ac:dyDescent="0.15">
      <c r="B299" s="2">
        <v>296</v>
      </c>
      <c r="C299" s="4">
        <v>42774</v>
      </c>
      <c r="D299" s="2">
        <v>90016</v>
      </c>
      <c r="E299" s="2" t="s">
        <v>117</v>
      </c>
      <c r="F299" s="2" t="s">
        <v>44</v>
      </c>
      <c r="G299" s="2" t="s">
        <v>36</v>
      </c>
      <c r="H299" s="2" t="s">
        <v>18</v>
      </c>
      <c r="I299" s="8">
        <v>7800</v>
      </c>
      <c r="J299" s="2">
        <v>2</v>
      </c>
      <c r="K299" s="8">
        <v>15600</v>
      </c>
    </row>
    <row r="300" spans="2:11" x14ac:dyDescent="0.15">
      <c r="B300" s="2">
        <v>297</v>
      </c>
      <c r="C300" s="4">
        <v>42774</v>
      </c>
      <c r="D300" s="2">
        <v>90020</v>
      </c>
      <c r="E300" s="2" t="s">
        <v>129</v>
      </c>
      <c r="F300" s="2" t="s">
        <v>56</v>
      </c>
      <c r="G300" s="2" t="s">
        <v>27</v>
      </c>
      <c r="H300" s="2" t="s">
        <v>16</v>
      </c>
      <c r="I300" s="8">
        <v>1700</v>
      </c>
      <c r="J300" s="2">
        <v>5</v>
      </c>
      <c r="K300" s="8">
        <v>8500</v>
      </c>
    </row>
    <row r="301" spans="2:11" x14ac:dyDescent="0.15">
      <c r="B301" s="2">
        <v>298</v>
      </c>
      <c r="C301" s="4">
        <v>42774</v>
      </c>
      <c r="D301" s="2">
        <v>90011</v>
      </c>
      <c r="E301" s="2" t="s">
        <v>101</v>
      </c>
      <c r="F301" s="2" t="s">
        <v>51</v>
      </c>
      <c r="G301" s="2" t="s">
        <v>23</v>
      </c>
      <c r="H301" s="2" t="s">
        <v>15</v>
      </c>
      <c r="I301" s="8">
        <v>3500</v>
      </c>
      <c r="J301" s="2">
        <v>1</v>
      </c>
      <c r="K301" s="8">
        <v>3500</v>
      </c>
    </row>
    <row r="302" spans="2:11" x14ac:dyDescent="0.15">
      <c r="B302" s="2">
        <v>299</v>
      </c>
      <c r="C302" s="4">
        <v>42774</v>
      </c>
      <c r="D302" s="2">
        <v>90016</v>
      </c>
      <c r="E302" s="2" t="s">
        <v>117</v>
      </c>
      <c r="F302" s="2" t="s">
        <v>55</v>
      </c>
      <c r="G302" s="2" t="s">
        <v>20</v>
      </c>
      <c r="H302" s="2" t="s">
        <v>15</v>
      </c>
      <c r="I302" s="8">
        <v>9800</v>
      </c>
      <c r="J302" s="2">
        <v>5</v>
      </c>
      <c r="K302" s="8">
        <v>49000</v>
      </c>
    </row>
    <row r="303" spans="2:11" x14ac:dyDescent="0.15">
      <c r="B303" s="2">
        <v>300</v>
      </c>
      <c r="C303" s="4">
        <v>42775</v>
      </c>
      <c r="D303" s="2">
        <v>90004</v>
      </c>
      <c r="E303" s="2" t="s">
        <v>84</v>
      </c>
      <c r="F303" s="2" t="s">
        <v>54</v>
      </c>
      <c r="G303" s="2" t="s">
        <v>26</v>
      </c>
      <c r="H303" s="2" t="s">
        <v>16</v>
      </c>
      <c r="I303" s="8">
        <v>2000</v>
      </c>
      <c r="J303" s="2">
        <v>4</v>
      </c>
      <c r="K303" s="8">
        <v>8000</v>
      </c>
    </row>
    <row r="304" spans="2:11" x14ac:dyDescent="0.15">
      <c r="B304" s="2">
        <v>301</v>
      </c>
      <c r="C304" s="4">
        <v>42775</v>
      </c>
      <c r="D304" s="2">
        <v>90005</v>
      </c>
      <c r="E304" s="2" t="s">
        <v>87</v>
      </c>
      <c r="F304" s="2" t="s">
        <v>56</v>
      </c>
      <c r="G304" s="2" t="s">
        <v>27</v>
      </c>
      <c r="H304" s="2" t="s">
        <v>16</v>
      </c>
      <c r="I304" s="8">
        <v>1700</v>
      </c>
      <c r="J304" s="2">
        <v>3</v>
      </c>
      <c r="K304" s="8">
        <v>5100</v>
      </c>
    </row>
    <row r="305" spans="2:11" x14ac:dyDescent="0.15">
      <c r="B305" s="2">
        <v>302</v>
      </c>
      <c r="C305" s="4">
        <v>42775</v>
      </c>
      <c r="D305" s="2">
        <v>90014</v>
      </c>
      <c r="E305" s="2" t="s">
        <v>110</v>
      </c>
      <c r="F305" s="2" t="s">
        <v>49</v>
      </c>
      <c r="G305" s="2" t="s">
        <v>32</v>
      </c>
      <c r="H305" s="2" t="s">
        <v>17</v>
      </c>
      <c r="I305" s="8">
        <v>2800</v>
      </c>
      <c r="J305" s="2">
        <v>3</v>
      </c>
      <c r="K305" s="8">
        <v>8400</v>
      </c>
    </row>
    <row r="306" spans="2:11" x14ac:dyDescent="0.15">
      <c r="B306" s="2">
        <v>303</v>
      </c>
      <c r="C306" s="4">
        <v>42775</v>
      </c>
      <c r="D306" s="2">
        <v>90017</v>
      </c>
      <c r="E306" s="2" t="s">
        <v>120</v>
      </c>
      <c r="F306" s="2" t="s">
        <v>43</v>
      </c>
      <c r="G306" s="2" t="s">
        <v>31</v>
      </c>
      <c r="H306" s="2" t="s">
        <v>17</v>
      </c>
      <c r="I306" s="8">
        <v>2800</v>
      </c>
      <c r="J306" s="2">
        <v>4</v>
      </c>
      <c r="K306" s="8">
        <v>11200</v>
      </c>
    </row>
    <row r="307" spans="2:11" x14ac:dyDescent="0.15">
      <c r="B307" s="2">
        <v>304</v>
      </c>
      <c r="C307" s="4">
        <v>42775</v>
      </c>
      <c r="D307" s="2">
        <v>90020</v>
      </c>
      <c r="E307" s="2" t="s">
        <v>129</v>
      </c>
      <c r="F307" s="2" t="s">
        <v>43</v>
      </c>
      <c r="G307" s="2" t="s">
        <v>31</v>
      </c>
      <c r="H307" s="2" t="s">
        <v>17</v>
      </c>
      <c r="I307" s="8">
        <v>2800</v>
      </c>
      <c r="J307" s="2">
        <v>4</v>
      </c>
      <c r="K307" s="8">
        <v>11200</v>
      </c>
    </row>
    <row r="308" spans="2:11" x14ac:dyDescent="0.15">
      <c r="B308" s="2">
        <v>305</v>
      </c>
      <c r="C308" s="4">
        <v>42775</v>
      </c>
      <c r="D308" s="2">
        <v>90014</v>
      </c>
      <c r="E308" s="2" t="s">
        <v>110</v>
      </c>
      <c r="F308" s="2" t="s">
        <v>47</v>
      </c>
      <c r="G308" s="2" t="s">
        <v>25</v>
      </c>
      <c r="H308" s="2" t="s">
        <v>15</v>
      </c>
      <c r="I308" s="8">
        <v>12800</v>
      </c>
      <c r="J308" s="2">
        <v>4</v>
      </c>
      <c r="K308" s="8">
        <v>51200</v>
      </c>
    </row>
    <row r="309" spans="2:11" x14ac:dyDescent="0.15">
      <c r="B309" s="2">
        <v>306</v>
      </c>
      <c r="C309" s="4">
        <v>42776</v>
      </c>
      <c r="D309" s="2">
        <v>90005</v>
      </c>
      <c r="E309" s="2" t="s">
        <v>87</v>
      </c>
      <c r="F309" s="2" t="s">
        <v>50</v>
      </c>
      <c r="G309" s="2" t="s">
        <v>22</v>
      </c>
      <c r="H309" s="2" t="s">
        <v>15</v>
      </c>
      <c r="I309" s="8">
        <v>4500</v>
      </c>
      <c r="J309" s="2">
        <v>1</v>
      </c>
      <c r="K309" s="8">
        <v>4500</v>
      </c>
    </row>
    <row r="310" spans="2:11" x14ac:dyDescent="0.15">
      <c r="B310" s="2">
        <v>307</v>
      </c>
      <c r="C310" s="4">
        <v>42776</v>
      </c>
      <c r="D310" s="2">
        <v>90005</v>
      </c>
      <c r="E310" s="2" t="s">
        <v>87</v>
      </c>
      <c r="F310" s="2" t="s">
        <v>50</v>
      </c>
      <c r="G310" s="2" t="s">
        <v>22</v>
      </c>
      <c r="H310" s="2" t="s">
        <v>15</v>
      </c>
      <c r="I310" s="8">
        <v>4500</v>
      </c>
      <c r="J310" s="2">
        <v>3</v>
      </c>
      <c r="K310" s="8">
        <v>13500</v>
      </c>
    </row>
    <row r="311" spans="2:11" x14ac:dyDescent="0.15">
      <c r="B311" s="2">
        <v>308</v>
      </c>
      <c r="C311" s="4">
        <v>42777</v>
      </c>
      <c r="D311" s="2">
        <v>90003</v>
      </c>
      <c r="E311" s="2" t="s">
        <v>81</v>
      </c>
      <c r="F311" s="2" t="s">
        <v>56</v>
      </c>
      <c r="G311" s="2" t="s">
        <v>27</v>
      </c>
      <c r="H311" s="2" t="s">
        <v>16</v>
      </c>
      <c r="I311" s="8">
        <v>1700</v>
      </c>
      <c r="J311" s="2">
        <v>5</v>
      </c>
      <c r="K311" s="8">
        <v>8500</v>
      </c>
    </row>
    <row r="312" spans="2:11" x14ac:dyDescent="0.15">
      <c r="B312" s="2">
        <v>309</v>
      </c>
      <c r="C312" s="4">
        <v>42777</v>
      </c>
      <c r="D312" s="2">
        <v>90007</v>
      </c>
      <c r="E312" s="2" t="s">
        <v>93</v>
      </c>
      <c r="F312" s="2" t="s">
        <v>43</v>
      </c>
      <c r="G312" s="2" t="s">
        <v>31</v>
      </c>
      <c r="H312" s="2" t="s">
        <v>17</v>
      </c>
      <c r="I312" s="8">
        <v>2800</v>
      </c>
      <c r="J312" s="2">
        <v>1</v>
      </c>
      <c r="K312" s="8">
        <v>2800</v>
      </c>
    </row>
    <row r="313" spans="2:11" x14ac:dyDescent="0.15">
      <c r="B313" s="2">
        <v>310</v>
      </c>
      <c r="C313" s="4">
        <v>42777</v>
      </c>
      <c r="D313" s="2">
        <v>90011</v>
      </c>
      <c r="E313" s="2" t="s">
        <v>101</v>
      </c>
      <c r="F313" s="2" t="s">
        <v>43</v>
      </c>
      <c r="G313" s="2" t="s">
        <v>31</v>
      </c>
      <c r="H313" s="2" t="s">
        <v>17</v>
      </c>
      <c r="I313" s="8">
        <v>2800</v>
      </c>
      <c r="J313" s="2">
        <v>1</v>
      </c>
      <c r="K313" s="8">
        <v>2800</v>
      </c>
    </row>
    <row r="314" spans="2:11" x14ac:dyDescent="0.15">
      <c r="B314" s="2">
        <v>311</v>
      </c>
      <c r="C314" s="4">
        <v>42777</v>
      </c>
      <c r="D314" s="2">
        <v>90014</v>
      </c>
      <c r="E314" s="2" t="s">
        <v>110</v>
      </c>
      <c r="F314" s="2" t="s">
        <v>51</v>
      </c>
      <c r="G314" s="2" t="s">
        <v>23</v>
      </c>
      <c r="H314" s="2" t="s">
        <v>15</v>
      </c>
      <c r="I314" s="8">
        <v>3500</v>
      </c>
      <c r="J314" s="2">
        <v>5</v>
      </c>
      <c r="K314" s="8">
        <v>17500</v>
      </c>
    </row>
    <row r="315" spans="2:11" x14ac:dyDescent="0.15">
      <c r="B315" s="2">
        <v>312</v>
      </c>
      <c r="C315" s="4">
        <v>42778</v>
      </c>
      <c r="D315" s="2">
        <v>90020</v>
      </c>
      <c r="E315" s="2" t="s">
        <v>129</v>
      </c>
      <c r="F315" s="2" t="s">
        <v>48</v>
      </c>
      <c r="G315" s="2" t="s">
        <v>39</v>
      </c>
      <c r="H315" s="2" t="s">
        <v>18</v>
      </c>
      <c r="I315" s="8">
        <v>2800</v>
      </c>
      <c r="J315" s="2">
        <v>1</v>
      </c>
      <c r="K315" s="8">
        <v>2800</v>
      </c>
    </row>
    <row r="316" spans="2:11" x14ac:dyDescent="0.15">
      <c r="B316" s="2">
        <v>313</v>
      </c>
      <c r="C316" s="4">
        <v>42778</v>
      </c>
      <c r="D316" s="2">
        <v>90021</v>
      </c>
      <c r="E316" s="2" t="s">
        <v>132</v>
      </c>
      <c r="F316" s="2" t="s">
        <v>40</v>
      </c>
      <c r="G316" s="2" t="s">
        <v>24</v>
      </c>
      <c r="H316" s="2" t="s">
        <v>15</v>
      </c>
      <c r="I316" s="8">
        <v>8500</v>
      </c>
      <c r="J316" s="2">
        <v>3</v>
      </c>
      <c r="K316" s="8">
        <v>25500</v>
      </c>
    </row>
    <row r="317" spans="2:11" x14ac:dyDescent="0.15">
      <c r="B317" s="2">
        <v>314</v>
      </c>
      <c r="C317" s="4">
        <v>42778</v>
      </c>
      <c r="D317" s="2">
        <v>90011</v>
      </c>
      <c r="E317" s="2" t="s">
        <v>101</v>
      </c>
      <c r="F317" s="2" t="s">
        <v>58</v>
      </c>
      <c r="G317" s="2" t="s">
        <v>30</v>
      </c>
      <c r="H317" s="2" t="s">
        <v>17</v>
      </c>
      <c r="I317" s="8">
        <v>10000</v>
      </c>
      <c r="J317" s="2">
        <v>4</v>
      </c>
      <c r="K317" s="8">
        <v>40000</v>
      </c>
    </row>
    <row r="318" spans="2:11" x14ac:dyDescent="0.15">
      <c r="B318" s="2">
        <v>315</v>
      </c>
      <c r="C318" s="4">
        <v>42779</v>
      </c>
      <c r="D318" s="2">
        <v>90016</v>
      </c>
      <c r="E318" s="2" t="s">
        <v>117</v>
      </c>
      <c r="F318" s="2" t="s">
        <v>57</v>
      </c>
      <c r="G318" s="2" t="s">
        <v>37</v>
      </c>
      <c r="H318" s="2" t="s">
        <v>18</v>
      </c>
      <c r="I318" s="8">
        <v>5000</v>
      </c>
      <c r="J318" s="2">
        <v>3</v>
      </c>
      <c r="K318" s="8">
        <v>15000</v>
      </c>
    </row>
    <row r="319" spans="2:11" x14ac:dyDescent="0.15">
      <c r="B319" s="2">
        <v>316</v>
      </c>
      <c r="C319" s="4">
        <v>42779</v>
      </c>
      <c r="D319" s="2">
        <v>90013</v>
      </c>
      <c r="E319" s="2" t="s">
        <v>107</v>
      </c>
      <c r="F319" s="2" t="s">
        <v>53</v>
      </c>
      <c r="G319" s="2" t="s">
        <v>34</v>
      </c>
      <c r="H319" s="2" t="s">
        <v>17</v>
      </c>
      <c r="I319" s="8">
        <v>5000</v>
      </c>
      <c r="J319" s="2">
        <v>2</v>
      </c>
      <c r="K319" s="8">
        <v>10000</v>
      </c>
    </row>
    <row r="320" spans="2:11" x14ac:dyDescent="0.15">
      <c r="B320" s="2">
        <v>317</v>
      </c>
      <c r="C320" s="4">
        <v>42779</v>
      </c>
      <c r="D320" s="2">
        <v>90020</v>
      </c>
      <c r="E320" s="2" t="s">
        <v>129</v>
      </c>
      <c r="F320" s="2" t="s">
        <v>40</v>
      </c>
      <c r="G320" s="2" t="s">
        <v>24</v>
      </c>
      <c r="H320" s="2" t="s">
        <v>15</v>
      </c>
      <c r="I320" s="8">
        <v>8500</v>
      </c>
      <c r="J320" s="2">
        <v>4</v>
      </c>
      <c r="K320" s="8">
        <v>34000</v>
      </c>
    </row>
    <row r="321" spans="2:11" x14ac:dyDescent="0.15">
      <c r="B321" s="2">
        <v>318</v>
      </c>
      <c r="C321" s="4">
        <v>42780</v>
      </c>
      <c r="D321" s="2">
        <v>90007</v>
      </c>
      <c r="E321" s="2" t="s">
        <v>93</v>
      </c>
      <c r="F321" s="2" t="s">
        <v>48</v>
      </c>
      <c r="G321" s="2" t="s">
        <v>39</v>
      </c>
      <c r="H321" s="2" t="s">
        <v>18</v>
      </c>
      <c r="I321" s="8">
        <v>2800</v>
      </c>
      <c r="J321" s="2">
        <v>1</v>
      </c>
      <c r="K321" s="8">
        <v>2800</v>
      </c>
    </row>
    <row r="322" spans="2:11" x14ac:dyDescent="0.15">
      <c r="B322" s="2">
        <v>319</v>
      </c>
      <c r="C322" s="4">
        <v>42780</v>
      </c>
      <c r="D322" s="2">
        <v>90008</v>
      </c>
      <c r="E322" s="2" t="s">
        <v>95</v>
      </c>
      <c r="F322" s="2" t="s">
        <v>52</v>
      </c>
      <c r="G322" s="2" t="s">
        <v>21</v>
      </c>
      <c r="H322" s="2" t="s">
        <v>15</v>
      </c>
      <c r="I322" s="8">
        <v>5600</v>
      </c>
      <c r="J322" s="2">
        <v>4</v>
      </c>
      <c r="K322" s="8">
        <v>22400</v>
      </c>
    </row>
    <row r="323" spans="2:11" x14ac:dyDescent="0.15">
      <c r="B323" s="2">
        <v>320</v>
      </c>
      <c r="C323" s="4">
        <v>42781</v>
      </c>
      <c r="D323" s="2">
        <v>90021</v>
      </c>
      <c r="E323" s="2" t="s">
        <v>132</v>
      </c>
      <c r="F323" s="2" t="s">
        <v>44</v>
      </c>
      <c r="G323" s="2" t="s">
        <v>36</v>
      </c>
      <c r="H323" s="2" t="s">
        <v>18</v>
      </c>
      <c r="I323" s="8">
        <v>7800</v>
      </c>
      <c r="J323" s="2">
        <v>3</v>
      </c>
      <c r="K323" s="8">
        <v>23400</v>
      </c>
    </row>
    <row r="324" spans="2:11" x14ac:dyDescent="0.15">
      <c r="B324" s="2">
        <v>321</v>
      </c>
      <c r="C324" s="4">
        <v>42781</v>
      </c>
      <c r="D324" s="2">
        <v>90002</v>
      </c>
      <c r="E324" s="2" t="s">
        <v>78</v>
      </c>
      <c r="F324" s="2" t="s">
        <v>54</v>
      </c>
      <c r="G324" s="2" t="s">
        <v>26</v>
      </c>
      <c r="H324" s="2" t="s">
        <v>16</v>
      </c>
      <c r="I324" s="8">
        <v>2000</v>
      </c>
      <c r="J324" s="2">
        <v>2</v>
      </c>
      <c r="K324" s="8">
        <v>4000</v>
      </c>
    </row>
    <row r="325" spans="2:11" x14ac:dyDescent="0.15">
      <c r="B325" s="2">
        <v>322</v>
      </c>
      <c r="C325" s="4">
        <v>42781</v>
      </c>
      <c r="D325" s="2">
        <v>90016</v>
      </c>
      <c r="E325" s="2" t="s">
        <v>117</v>
      </c>
      <c r="F325" s="2" t="s">
        <v>52</v>
      </c>
      <c r="G325" s="2" t="s">
        <v>21</v>
      </c>
      <c r="H325" s="2" t="s">
        <v>15</v>
      </c>
      <c r="I325" s="8">
        <v>5600</v>
      </c>
      <c r="J325" s="2">
        <v>1</v>
      </c>
      <c r="K325" s="8">
        <v>5600</v>
      </c>
    </row>
    <row r="326" spans="2:11" x14ac:dyDescent="0.15">
      <c r="B326" s="2">
        <v>323</v>
      </c>
      <c r="C326" s="4">
        <v>42782</v>
      </c>
      <c r="D326" s="2">
        <v>90003</v>
      </c>
      <c r="E326" s="2" t="s">
        <v>81</v>
      </c>
      <c r="F326" s="2" t="s">
        <v>41</v>
      </c>
      <c r="G326" s="2" t="s">
        <v>29</v>
      </c>
      <c r="H326" s="2" t="s">
        <v>16</v>
      </c>
      <c r="I326" s="8">
        <v>2800</v>
      </c>
      <c r="J326" s="2">
        <v>1</v>
      </c>
      <c r="K326" s="8">
        <v>2800</v>
      </c>
    </row>
    <row r="327" spans="2:11" x14ac:dyDescent="0.15">
      <c r="B327" s="2">
        <v>324</v>
      </c>
      <c r="C327" s="4">
        <v>42782</v>
      </c>
      <c r="D327" s="2">
        <v>90011</v>
      </c>
      <c r="E327" s="2" t="s">
        <v>101</v>
      </c>
      <c r="F327" s="2" t="s">
        <v>50</v>
      </c>
      <c r="G327" s="2" t="s">
        <v>22</v>
      </c>
      <c r="H327" s="2" t="s">
        <v>15</v>
      </c>
      <c r="I327" s="8">
        <v>4500</v>
      </c>
      <c r="J327" s="2">
        <v>2</v>
      </c>
      <c r="K327" s="8">
        <v>9000</v>
      </c>
    </row>
    <row r="328" spans="2:11" x14ac:dyDescent="0.15">
      <c r="B328" s="2">
        <v>325</v>
      </c>
      <c r="C328" s="4">
        <v>42784</v>
      </c>
      <c r="D328" s="2">
        <v>90016</v>
      </c>
      <c r="E328" s="2" t="s">
        <v>117</v>
      </c>
      <c r="F328" s="2" t="s">
        <v>46</v>
      </c>
      <c r="G328" s="2" t="s">
        <v>33</v>
      </c>
      <c r="H328" s="2" t="s">
        <v>17</v>
      </c>
      <c r="I328" s="8">
        <v>2700</v>
      </c>
      <c r="J328" s="2">
        <v>5</v>
      </c>
      <c r="K328" s="8">
        <v>13500</v>
      </c>
    </row>
    <row r="329" spans="2:11" x14ac:dyDescent="0.15">
      <c r="B329" s="2">
        <v>326</v>
      </c>
      <c r="C329" s="4">
        <v>42784</v>
      </c>
      <c r="D329" s="2">
        <v>90011</v>
      </c>
      <c r="E329" s="2" t="s">
        <v>101</v>
      </c>
      <c r="F329" s="2" t="s">
        <v>53</v>
      </c>
      <c r="G329" s="2" t="s">
        <v>34</v>
      </c>
      <c r="H329" s="2" t="s">
        <v>17</v>
      </c>
      <c r="I329" s="8">
        <v>5000</v>
      </c>
      <c r="J329" s="2">
        <v>1</v>
      </c>
      <c r="K329" s="8">
        <v>5000</v>
      </c>
    </row>
    <row r="330" spans="2:11" x14ac:dyDescent="0.15">
      <c r="B330" s="2">
        <v>327</v>
      </c>
      <c r="C330" s="4">
        <v>42785</v>
      </c>
      <c r="D330" s="2">
        <v>90015</v>
      </c>
      <c r="E330" s="2" t="s">
        <v>114</v>
      </c>
      <c r="F330" s="2" t="s">
        <v>51</v>
      </c>
      <c r="G330" s="2" t="s">
        <v>23</v>
      </c>
      <c r="H330" s="2" t="s">
        <v>15</v>
      </c>
      <c r="I330" s="8">
        <v>3500</v>
      </c>
      <c r="J330" s="2">
        <v>4</v>
      </c>
      <c r="K330" s="8">
        <v>14000</v>
      </c>
    </row>
    <row r="331" spans="2:11" x14ac:dyDescent="0.15">
      <c r="B331" s="2">
        <v>328</v>
      </c>
      <c r="C331" s="4">
        <v>42786</v>
      </c>
      <c r="D331" s="2">
        <v>90021</v>
      </c>
      <c r="E331" s="2" t="s">
        <v>132</v>
      </c>
      <c r="F331" s="2" t="s">
        <v>45</v>
      </c>
      <c r="G331" s="2" t="s">
        <v>35</v>
      </c>
      <c r="H331" s="2" t="s">
        <v>18</v>
      </c>
      <c r="I331" s="8">
        <v>5500</v>
      </c>
      <c r="J331" s="2">
        <v>3</v>
      </c>
      <c r="K331" s="8">
        <v>16500</v>
      </c>
    </row>
    <row r="332" spans="2:11" x14ac:dyDescent="0.15">
      <c r="B332" s="2">
        <v>329</v>
      </c>
      <c r="C332" s="4">
        <v>42786</v>
      </c>
      <c r="D332" s="2">
        <v>90016</v>
      </c>
      <c r="E332" s="2" t="s">
        <v>117</v>
      </c>
      <c r="F332" s="2" t="s">
        <v>43</v>
      </c>
      <c r="G332" s="2" t="s">
        <v>31</v>
      </c>
      <c r="H332" s="2" t="s">
        <v>17</v>
      </c>
      <c r="I332" s="8">
        <v>2800</v>
      </c>
      <c r="J332" s="2">
        <v>3</v>
      </c>
      <c r="K332" s="8">
        <v>8400</v>
      </c>
    </row>
    <row r="333" spans="2:11" x14ac:dyDescent="0.15">
      <c r="B333" s="2">
        <v>330</v>
      </c>
      <c r="C333" s="4">
        <v>42786</v>
      </c>
      <c r="D333" s="2">
        <v>90015</v>
      </c>
      <c r="E333" s="2" t="s">
        <v>114</v>
      </c>
      <c r="F333" s="2" t="s">
        <v>53</v>
      </c>
      <c r="G333" s="2" t="s">
        <v>34</v>
      </c>
      <c r="H333" s="2" t="s">
        <v>17</v>
      </c>
      <c r="I333" s="8">
        <v>5000</v>
      </c>
      <c r="J333" s="2">
        <v>3</v>
      </c>
      <c r="K333" s="8">
        <v>15000</v>
      </c>
    </row>
    <row r="334" spans="2:11" x14ac:dyDescent="0.15">
      <c r="B334" s="2">
        <v>331</v>
      </c>
      <c r="C334" s="4">
        <v>42788</v>
      </c>
      <c r="D334" s="2">
        <v>90019</v>
      </c>
      <c r="E334" s="2" t="s">
        <v>126</v>
      </c>
      <c r="F334" s="2" t="s">
        <v>59</v>
      </c>
      <c r="G334" s="2" t="s">
        <v>38</v>
      </c>
      <c r="H334" s="2" t="s">
        <v>18</v>
      </c>
      <c r="I334" s="8">
        <v>3500</v>
      </c>
      <c r="J334" s="2">
        <v>5</v>
      </c>
      <c r="K334" s="8">
        <v>17500</v>
      </c>
    </row>
    <row r="335" spans="2:11" x14ac:dyDescent="0.15">
      <c r="B335" s="2">
        <v>332</v>
      </c>
      <c r="C335" s="4">
        <v>42788</v>
      </c>
      <c r="D335" s="2">
        <v>90020</v>
      </c>
      <c r="E335" s="2" t="s">
        <v>129</v>
      </c>
      <c r="F335" s="2" t="s">
        <v>44</v>
      </c>
      <c r="G335" s="2" t="s">
        <v>36</v>
      </c>
      <c r="H335" s="2" t="s">
        <v>18</v>
      </c>
      <c r="I335" s="8">
        <v>7800</v>
      </c>
      <c r="J335" s="2">
        <v>2</v>
      </c>
      <c r="K335" s="8">
        <v>15600</v>
      </c>
    </row>
    <row r="336" spans="2:11" x14ac:dyDescent="0.15">
      <c r="B336" s="2">
        <v>333</v>
      </c>
      <c r="C336" s="4">
        <v>42788</v>
      </c>
      <c r="D336" s="2">
        <v>90008</v>
      </c>
      <c r="E336" s="2" t="s">
        <v>95</v>
      </c>
      <c r="F336" s="2" t="s">
        <v>54</v>
      </c>
      <c r="G336" s="2" t="s">
        <v>26</v>
      </c>
      <c r="H336" s="2" t="s">
        <v>16</v>
      </c>
      <c r="I336" s="8">
        <v>2000</v>
      </c>
      <c r="J336" s="2">
        <v>2</v>
      </c>
      <c r="K336" s="8">
        <v>4000</v>
      </c>
    </row>
    <row r="337" spans="2:11" x14ac:dyDescent="0.15">
      <c r="B337" s="2">
        <v>334</v>
      </c>
      <c r="C337" s="4">
        <v>42789</v>
      </c>
      <c r="D337" s="2">
        <v>90019</v>
      </c>
      <c r="E337" s="2" t="s">
        <v>126</v>
      </c>
      <c r="F337" s="2" t="s">
        <v>47</v>
      </c>
      <c r="G337" s="2" t="s">
        <v>25</v>
      </c>
      <c r="H337" s="2" t="s">
        <v>15</v>
      </c>
      <c r="I337" s="8">
        <v>12800</v>
      </c>
      <c r="J337" s="2">
        <v>5</v>
      </c>
      <c r="K337" s="8">
        <v>64000</v>
      </c>
    </row>
    <row r="338" spans="2:11" x14ac:dyDescent="0.15">
      <c r="B338" s="2">
        <v>335</v>
      </c>
      <c r="C338" s="4">
        <v>42789</v>
      </c>
      <c r="D338" s="2">
        <v>90004</v>
      </c>
      <c r="E338" s="2" t="s">
        <v>84</v>
      </c>
      <c r="F338" s="2" t="s">
        <v>40</v>
      </c>
      <c r="G338" s="2" t="s">
        <v>24</v>
      </c>
      <c r="H338" s="2" t="s">
        <v>15</v>
      </c>
      <c r="I338" s="8">
        <v>8500</v>
      </c>
      <c r="J338" s="2">
        <v>2</v>
      </c>
      <c r="K338" s="8">
        <v>17000</v>
      </c>
    </row>
    <row r="339" spans="2:11" x14ac:dyDescent="0.15">
      <c r="B339" s="2">
        <v>336</v>
      </c>
      <c r="C339" s="4">
        <v>42791</v>
      </c>
      <c r="D339" s="2">
        <v>90012</v>
      </c>
      <c r="E339" s="2" t="s">
        <v>104</v>
      </c>
      <c r="F339" s="2" t="s">
        <v>41</v>
      </c>
      <c r="G339" s="2" t="s">
        <v>29</v>
      </c>
      <c r="H339" s="2" t="s">
        <v>16</v>
      </c>
      <c r="I339" s="8">
        <v>2800</v>
      </c>
      <c r="J339" s="2">
        <v>1</v>
      </c>
      <c r="K339" s="8">
        <v>2800</v>
      </c>
    </row>
    <row r="340" spans="2:11" x14ac:dyDescent="0.15">
      <c r="B340" s="2">
        <v>337</v>
      </c>
      <c r="C340" s="4">
        <v>42791</v>
      </c>
      <c r="D340" s="2">
        <v>90012</v>
      </c>
      <c r="E340" s="2" t="s">
        <v>104</v>
      </c>
      <c r="F340" s="2" t="s">
        <v>40</v>
      </c>
      <c r="G340" s="2" t="s">
        <v>24</v>
      </c>
      <c r="H340" s="2" t="s">
        <v>15</v>
      </c>
      <c r="I340" s="8">
        <v>8500</v>
      </c>
      <c r="J340" s="2">
        <v>3</v>
      </c>
      <c r="K340" s="8">
        <v>25500</v>
      </c>
    </row>
    <row r="341" spans="2:11" x14ac:dyDescent="0.15">
      <c r="B341" s="2">
        <v>338</v>
      </c>
      <c r="C341" s="4">
        <v>42792</v>
      </c>
      <c r="D341" s="2">
        <v>90014</v>
      </c>
      <c r="E341" s="2" t="s">
        <v>110</v>
      </c>
      <c r="F341" s="2" t="s">
        <v>57</v>
      </c>
      <c r="G341" s="2" t="s">
        <v>37</v>
      </c>
      <c r="H341" s="2" t="s">
        <v>18</v>
      </c>
      <c r="I341" s="8">
        <v>5000</v>
      </c>
      <c r="J341" s="2">
        <v>1</v>
      </c>
      <c r="K341" s="8">
        <v>5000</v>
      </c>
    </row>
    <row r="342" spans="2:11" x14ac:dyDescent="0.15">
      <c r="B342" s="2">
        <v>339</v>
      </c>
      <c r="C342" s="4">
        <v>42792</v>
      </c>
      <c r="D342" s="2">
        <v>90011</v>
      </c>
      <c r="E342" s="2" t="s">
        <v>101</v>
      </c>
      <c r="F342" s="2" t="s">
        <v>54</v>
      </c>
      <c r="G342" s="2" t="s">
        <v>26</v>
      </c>
      <c r="H342" s="2" t="s">
        <v>16</v>
      </c>
      <c r="I342" s="8">
        <v>2000</v>
      </c>
      <c r="J342" s="2">
        <v>4</v>
      </c>
      <c r="K342" s="8">
        <v>8000</v>
      </c>
    </row>
    <row r="343" spans="2:11" x14ac:dyDescent="0.15">
      <c r="B343" s="2">
        <v>340</v>
      </c>
      <c r="C343" s="4">
        <v>42792</v>
      </c>
      <c r="D343" s="2">
        <v>90015</v>
      </c>
      <c r="E343" s="2" t="s">
        <v>114</v>
      </c>
      <c r="F343" s="2" t="s">
        <v>42</v>
      </c>
      <c r="G343" s="2" t="s">
        <v>28</v>
      </c>
      <c r="H343" s="2" t="s">
        <v>16</v>
      </c>
      <c r="I343" s="8">
        <v>3200</v>
      </c>
      <c r="J343" s="2">
        <v>5</v>
      </c>
      <c r="K343" s="8">
        <v>16000</v>
      </c>
    </row>
    <row r="344" spans="2:11" x14ac:dyDescent="0.15">
      <c r="B344" s="2">
        <v>341</v>
      </c>
      <c r="C344" s="4">
        <v>42794</v>
      </c>
      <c r="D344" s="2">
        <v>90005</v>
      </c>
      <c r="E344" s="2" t="s">
        <v>87</v>
      </c>
      <c r="F344" s="2" t="s">
        <v>56</v>
      </c>
      <c r="G344" s="2" t="s">
        <v>27</v>
      </c>
      <c r="H344" s="2" t="s">
        <v>16</v>
      </c>
      <c r="I344" s="8">
        <v>1700</v>
      </c>
      <c r="J344" s="2">
        <v>1</v>
      </c>
      <c r="K344" s="8">
        <v>1700</v>
      </c>
    </row>
    <row r="345" spans="2:11" x14ac:dyDescent="0.15">
      <c r="B345" s="2">
        <v>342</v>
      </c>
      <c r="C345" s="4">
        <v>42794</v>
      </c>
      <c r="D345" s="2">
        <v>90015</v>
      </c>
      <c r="E345" s="2" t="s">
        <v>114</v>
      </c>
      <c r="F345" s="2" t="s">
        <v>49</v>
      </c>
      <c r="G345" s="2" t="s">
        <v>32</v>
      </c>
      <c r="H345" s="2" t="s">
        <v>17</v>
      </c>
      <c r="I345" s="8">
        <v>2800</v>
      </c>
      <c r="J345" s="2">
        <v>5</v>
      </c>
      <c r="K345" s="8">
        <v>14000</v>
      </c>
    </row>
    <row r="346" spans="2:11" x14ac:dyDescent="0.15">
      <c r="B346" s="2">
        <v>343</v>
      </c>
      <c r="C346" s="4">
        <v>42795</v>
      </c>
      <c r="D346" s="2">
        <v>90009</v>
      </c>
      <c r="E346" s="2" t="s">
        <v>98</v>
      </c>
      <c r="F346" s="2" t="s">
        <v>49</v>
      </c>
      <c r="G346" s="2" t="s">
        <v>32</v>
      </c>
      <c r="H346" s="2" t="s">
        <v>17</v>
      </c>
      <c r="I346" s="8">
        <v>2800</v>
      </c>
      <c r="J346" s="2">
        <v>4</v>
      </c>
      <c r="K346" s="8">
        <v>11200</v>
      </c>
    </row>
    <row r="347" spans="2:11" x14ac:dyDescent="0.15">
      <c r="B347" s="2">
        <v>344</v>
      </c>
      <c r="C347" s="4">
        <v>42795</v>
      </c>
      <c r="D347" s="2">
        <v>90012</v>
      </c>
      <c r="E347" s="2" t="s">
        <v>104</v>
      </c>
      <c r="F347" s="2" t="s">
        <v>40</v>
      </c>
      <c r="G347" s="2" t="s">
        <v>24</v>
      </c>
      <c r="H347" s="2" t="s">
        <v>15</v>
      </c>
      <c r="I347" s="8">
        <v>8500</v>
      </c>
      <c r="J347" s="2">
        <v>1</v>
      </c>
      <c r="K347" s="8">
        <v>8500</v>
      </c>
    </row>
    <row r="348" spans="2:11" x14ac:dyDescent="0.15">
      <c r="B348" s="2">
        <v>345</v>
      </c>
      <c r="C348" s="4">
        <v>42797</v>
      </c>
      <c r="D348" s="2">
        <v>90015</v>
      </c>
      <c r="E348" s="2" t="s">
        <v>114</v>
      </c>
      <c r="F348" s="2" t="s">
        <v>43</v>
      </c>
      <c r="G348" s="2" t="s">
        <v>31</v>
      </c>
      <c r="H348" s="2" t="s">
        <v>17</v>
      </c>
      <c r="I348" s="8">
        <v>2800</v>
      </c>
      <c r="J348" s="2">
        <v>2</v>
      </c>
      <c r="K348" s="8">
        <v>5600</v>
      </c>
    </row>
    <row r="349" spans="2:11" x14ac:dyDescent="0.15">
      <c r="B349" s="2">
        <v>346</v>
      </c>
      <c r="C349" s="4">
        <v>42797</v>
      </c>
      <c r="D349" s="2">
        <v>90012</v>
      </c>
      <c r="E349" s="2" t="s">
        <v>104</v>
      </c>
      <c r="F349" s="2" t="s">
        <v>43</v>
      </c>
      <c r="G349" s="2" t="s">
        <v>31</v>
      </c>
      <c r="H349" s="2" t="s">
        <v>17</v>
      </c>
      <c r="I349" s="8">
        <v>2800</v>
      </c>
      <c r="J349" s="2">
        <v>3</v>
      </c>
      <c r="K349" s="8">
        <v>8400</v>
      </c>
    </row>
    <row r="350" spans="2:11" x14ac:dyDescent="0.15">
      <c r="B350" s="2">
        <v>347</v>
      </c>
      <c r="C350" s="4">
        <v>42797</v>
      </c>
      <c r="D350" s="2">
        <v>90015</v>
      </c>
      <c r="E350" s="2" t="s">
        <v>114</v>
      </c>
      <c r="F350" s="2" t="s">
        <v>52</v>
      </c>
      <c r="G350" s="2" t="s">
        <v>21</v>
      </c>
      <c r="H350" s="2" t="s">
        <v>15</v>
      </c>
      <c r="I350" s="8">
        <v>5600</v>
      </c>
      <c r="J350" s="2">
        <v>1</v>
      </c>
      <c r="K350" s="8">
        <v>5600</v>
      </c>
    </row>
    <row r="351" spans="2:11" x14ac:dyDescent="0.15">
      <c r="B351" s="2">
        <v>348</v>
      </c>
      <c r="C351" s="4">
        <v>42797</v>
      </c>
      <c r="D351" s="2">
        <v>90014</v>
      </c>
      <c r="E351" s="2" t="s">
        <v>110</v>
      </c>
      <c r="F351" s="2" t="s">
        <v>52</v>
      </c>
      <c r="G351" s="2" t="s">
        <v>21</v>
      </c>
      <c r="H351" s="2" t="s">
        <v>15</v>
      </c>
      <c r="I351" s="8">
        <v>5600</v>
      </c>
      <c r="J351" s="2">
        <v>3</v>
      </c>
      <c r="K351" s="8">
        <v>16800</v>
      </c>
    </row>
    <row r="352" spans="2:11" x14ac:dyDescent="0.15">
      <c r="B352" s="2">
        <v>349</v>
      </c>
      <c r="C352" s="4">
        <v>42797</v>
      </c>
      <c r="D352" s="2">
        <v>90018</v>
      </c>
      <c r="E352" s="2" t="s">
        <v>123</v>
      </c>
      <c r="F352" s="2" t="s">
        <v>40</v>
      </c>
      <c r="G352" s="2" t="s">
        <v>24</v>
      </c>
      <c r="H352" s="2" t="s">
        <v>15</v>
      </c>
      <c r="I352" s="8">
        <v>8500</v>
      </c>
      <c r="J352" s="2">
        <v>5</v>
      </c>
      <c r="K352" s="8">
        <v>42500</v>
      </c>
    </row>
    <row r="353" spans="2:11" x14ac:dyDescent="0.15">
      <c r="B353" s="2">
        <v>350</v>
      </c>
      <c r="C353" s="4">
        <v>42798</v>
      </c>
      <c r="D353" s="2">
        <v>90005</v>
      </c>
      <c r="E353" s="2" t="s">
        <v>87</v>
      </c>
      <c r="F353" s="2" t="s">
        <v>51</v>
      </c>
      <c r="G353" s="2" t="s">
        <v>23</v>
      </c>
      <c r="H353" s="2" t="s">
        <v>15</v>
      </c>
      <c r="I353" s="8">
        <v>3500</v>
      </c>
      <c r="J353" s="2">
        <v>2</v>
      </c>
      <c r="K353" s="8">
        <v>7000</v>
      </c>
    </row>
    <row r="354" spans="2:11" x14ac:dyDescent="0.15">
      <c r="B354" s="2">
        <v>351</v>
      </c>
      <c r="C354" s="4">
        <v>42798</v>
      </c>
      <c r="D354" s="2">
        <v>90018</v>
      </c>
      <c r="E354" s="2" t="s">
        <v>123</v>
      </c>
      <c r="F354" s="2" t="s">
        <v>50</v>
      </c>
      <c r="G354" s="2" t="s">
        <v>22</v>
      </c>
      <c r="H354" s="2" t="s">
        <v>15</v>
      </c>
      <c r="I354" s="8">
        <v>4500</v>
      </c>
      <c r="J354" s="2">
        <v>5</v>
      </c>
      <c r="K354" s="8">
        <v>22500</v>
      </c>
    </row>
    <row r="355" spans="2:11" x14ac:dyDescent="0.15">
      <c r="B355" s="2">
        <v>352</v>
      </c>
      <c r="C355" s="4">
        <v>42798</v>
      </c>
      <c r="D355" s="2">
        <v>90006</v>
      </c>
      <c r="E355" s="2" t="s">
        <v>90</v>
      </c>
      <c r="F355" s="2" t="s">
        <v>47</v>
      </c>
      <c r="G355" s="2" t="s">
        <v>25</v>
      </c>
      <c r="H355" s="2" t="s">
        <v>15</v>
      </c>
      <c r="I355" s="8">
        <v>12800</v>
      </c>
      <c r="J355" s="2">
        <v>5</v>
      </c>
      <c r="K355" s="8">
        <v>64000</v>
      </c>
    </row>
    <row r="356" spans="2:11" x14ac:dyDescent="0.15">
      <c r="B356" s="2">
        <v>353</v>
      </c>
      <c r="C356" s="4">
        <v>42800</v>
      </c>
      <c r="D356" s="2">
        <v>90009</v>
      </c>
      <c r="E356" s="2" t="s">
        <v>98</v>
      </c>
      <c r="F356" s="2" t="s">
        <v>45</v>
      </c>
      <c r="G356" s="2" t="s">
        <v>35</v>
      </c>
      <c r="H356" s="2" t="s">
        <v>18</v>
      </c>
      <c r="I356" s="8">
        <v>5500</v>
      </c>
      <c r="J356" s="2">
        <v>4</v>
      </c>
      <c r="K356" s="8">
        <v>22000</v>
      </c>
    </row>
    <row r="357" spans="2:11" x14ac:dyDescent="0.15">
      <c r="B357" s="2">
        <v>354</v>
      </c>
      <c r="C357" s="4">
        <v>42800</v>
      </c>
      <c r="D357" s="2">
        <v>90017</v>
      </c>
      <c r="E357" s="2" t="s">
        <v>120</v>
      </c>
      <c r="F357" s="2" t="s">
        <v>46</v>
      </c>
      <c r="G357" s="2" t="s">
        <v>33</v>
      </c>
      <c r="H357" s="2" t="s">
        <v>17</v>
      </c>
      <c r="I357" s="8">
        <v>2700</v>
      </c>
      <c r="J357" s="2">
        <v>2</v>
      </c>
      <c r="K357" s="8">
        <v>5400</v>
      </c>
    </row>
    <row r="358" spans="2:11" x14ac:dyDescent="0.15">
      <c r="B358" s="2">
        <v>355</v>
      </c>
      <c r="C358" s="4">
        <v>42800</v>
      </c>
      <c r="D358" s="2">
        <v>90011</v>
      </c>
      <c r="E358" s="2" t="s">
        <v>101</v>
      </c>
      <c r="F358" s="2" t="s">
        <v>50</v>
      </c>
      <c r="G358" s="2" t="s">
        <v>22</v>
      </c>
      <c r="H358" s="2" t="s">
        <v>15</v>
      </c>
      <c r="I358" s="8">
        <v>4500</v>
      </c>
      <c r="J358" s="2">
        <v>1</v>
      </c>
      <c r="K358" s="8">
        <v>4500</v>
      </c>
    </row>
    <row r="359" spans="2:11" x14ac:dyDescent="0.15">
      <c r="B359" s="2">
        <v>356</v>
      </c>
      <c r="C359" s="4">
        <v>42801</v>
      </c>
      <c r="D359" s="2">
        <v>90019</v>
      </c>
      <c r="E359" s="2" t="s">
        <v>126</v>
      </c>
      <c r="F359" s="2" t="s">
        <v>45</v>
      </c>
      <c r="G359" s="2" t="s">
        <v>35</v>
      </c>
      <c r="H359" s="2" t="s">
        <v>18</v>
      </c>
      <c r="I359" s="8">
        <v>5500</v>
      </c>
      <c r="J359" s="2">
        <v>3</v>
      </c>
      <c r="K359" s="8">
        <v>16500</v>
      </c>
    </row>
    <row r="360" spans="2:11" x14ac:dyDescent="0.15">
      <c r="B360" s="2">
        <v>357</v>
      </c>
      <c r="C360" s="4">
        <v>42801</v>
      </c>
      <c r="D360" s="2">
        <v>90019</v>
      </c>
      <c r="E360" s="2" t="s">
        <v>126</v>
      </c>
      <c r="F360" s="2" t="s">
        <v>45</v>
      </c>
      <c r="G360" s="2" t="s">
        <v>35</v>
      </c>
      <c r="H360" s="2" t="s">
        <v>18</v>
      </c>
      <c r="I360" s="8">
        <v>5500</v>
      </c>
      <c r="J360" s="2">
        <v>1</v>
      </c>
      <c r="K360" s="8">
        <v>5500</v>
      </c>
    </row>
    <row r="361" spans="2:11" x14ac:dyDescent="0.15">
      <c r="B361" s="2">
        <v>358</v>
      </c>
      <c r="C361" s="4">
        <v>42801</v>
      </c>
      <c r="D361" s="2">
        <v>90014</v>
      </c>
      <c r="E361" s="2" t="s">
        <v>110</v>
      </c>
      <c r="F361" s="2" t="s">
        <v>53</v>
      </c>
      <c r="G361" s="2" t="s">
        <v>34</v>
      </c>
      <c r="H361" s="2" t="s">
        <v>17</v>
      </c>
      <c r="I361" s="8">
        <v>5000</v>
      </c>
      <c r="J361" s="2">
        <v>2</v>
      </c>
      <c r="K361" s="8">
        <v>10000</v>
      </c>
    </row>
    <row r="362" spans="2:11" x14ac:dyDescent="0.15">
      <c r="B362" s="2">
        <v>359</v>
      </c>
      <c r="C362" s="4">
        <v>42802</v>
      </c>
      <c r="D362" s="2">
        <v>90020</v>
      </c>
      <c r="E362" s="2" t="s">
        <v>129</v>
      </c>
      <c r="F362" s="2" t="s">
        <v>45</v>
      </c>
      <c r="G362" s="2" t="s">
        <v>35</v>
      </c>
      <c r="H362" s="2" t="s">
        <v>18</v>
      </c>
      <c r="I362" s="8">
        <v>5500</v>
      </c>
      <c r="J362" s="2">
        <v>2</v>
      </c>
      <c r="K362" s="8">
        <v>11000</v>
      </c>
    </row>
    <row r="363" spans="2:11" x14ac:dyDescent="0.15">
      <c r="B363" s="2">
        <v>360</v>
      </c>
      <c r="C363" s="4">
        <v>42802</v>
      </c>
      <c r="D363" s="2">
        <v>90001</v>
      </c>
      <c r="E363" s="2" t="s">
        <v>75</v>
      </c>
      <c r="F363" s="2" t="s">
        <v>42</v>
      </c>
      <c r="G363" s="2" t="s">
        <v>28</v>
      </c>
      <c r="H363" s="2" t="s">
        <v>16</v>
      </c>
      <c r="I363" s="8">
        <v>3200</v>
      </c>
      <c r="J363" s="2">
        <v>2</v>
      </c>
      <c r="K363" s="8">
        <v>6400</v>
      </c>
    </row>
    <row r="364" spans="2:11" x14ac:dyDescent="0.15">
      <c r="B364" s="2">
        <v>361</v>
      </c>
      <c r="C364" s="4">
        <v>42802</v>
      </c>
      <c r="D364" s="2">
        <v>90015</v>
      </c>
      <c r="E364" s="2" t="s">
        <v>114</v>
      </c>
      <c r="F364" s="2" t="s">
        <v>51</v>
      </c>
      <c r="G364" s="2" t="s">
        <v>23</v>
      </c>
      <c r="H364" s="2" t="s">
        <v>15</v>
      </c>
      <c r="I364" s="8">
        <v>3500</v>
      </c>
      <c r="J364" s="2">
        <v>4</v>
      </c>
      <c r="K364" s="8">
        <v>14000</v>
      </c>
    </row>
    <row r="365" spans="2:11" x14ac:dyDescent="0.15">
      <c r="B365" s="2">
        <v>362</v>
      </c>
      <c r="C365" s="4">
        <v>42802</v>
      </c>
      <c r="D365" s="2">
        <v>90021</v>
      </c>
      <c r="E365" s="2" t="s">
        <v>132</v>
      </c>
      <c r="F365" s="2" t="s">
        <v>47</v>
      </c>
      <c r="G365" s="2" t="s">
        <v>25</v>
      </c>
      <c r="H365" s="2" t="s">
        <v>15</v>
      </c>
      <c r="I365" s="8">
        <v>12800</v>
      </c>
      <c r="J365" s="2">
        <v>5</v>
      </c>
      <c r="K365" s="8">
        <v>64000</v>
      </c>
    </row>
    <row r="366" spans="2:11" x14ac:dyDescent="0.15">
      <c r="B366" s="2">
        <v>363</v>
      </c>
      <c r="C366" s="4">
        <v>42804</v>
      </c>
      <c r="D366" s="2">
        <v>90003</v>
      </c>
      <c r="E366" s="2" t="s">
        <v>81</v>
      </c>
      <c r="F366" s="2" t="s">
        <v>56</v>
      </c>
      <c r="G366" s="2" t="s">
        <v>27</v>
      </c>
      <c r="H366" s="2" t="s">
        <v>16</v>
      </c>
      <c r="I366" s="8">
        <v>1700</v>
      </c>
      <c r="J366" s="2">
        <v>4</v>
      </c>
      <c r="K366" s="8">
        <v>6800</v>
      </c>
    </row>
    <row r="367" spans="2:11" x14ac:dyDescent="0.15">
      <c r="B367" s="2">
        <v>364</v>
      </c>
      <c r="C367" s="4">
        <v>42804</v>
      </c>
      <c r="D367" s="2">
        <v>90016</v>
      </c>
      <c r="E367" s="2" t="s">
        <v>117</v>
      </c>
      <c r="F367" s="2" t="s">
        <v>49</v>
      </c>
      <c r="G367" s="2" t="s">
        <v>32</v>
      </c>
      <c r="H367" s="2" t="s">
        <v>17</v>
      </c>
      <c r="I367" s="8">
        <v>2800</v>
      </c>
      <c r="J367" s="2">
        <v>3</v>
      </c>
      <c r="K367" s="8">
        <v>8400</v>
      </c>
    </row>
    <row r="368" spans="2:11" x14ac:dyDescent="0.15">
      <c r="B368" s="2">
        <v>365</v>
      </c>
      <c r="C368" s="4">
        <v>42804</v>
      </c>
      <c r="D368" s="2">
        <v>90016</v>
      </c>
      <c r="E368" s="2" t="s">
        <v>117</v>
      </c>
      <c r="F368" s="2" t="s">
        <v>46</v>
      </c>
      <c r="G368" s="2" t="s">
        <v>33</v>
      </c>
      <c r="H368" s="2" t="s">
        <v>17</v>
      </c>
      <c r="I368" s="8">
        <v>2700</v>
      </c>
      <c r="J368" s="2">
        <v>4</v>
      </c>
      <c r="K368" s="8">
        <v>10800</v>
      </c>
    </row>
    <row r="369" spans="2:11" x14ac:dyDescent="0.15">
      <c r="B369" s="2">
        <v>366</v>
      </c>
      <c r="C369" s="4">
        <v>42804</v>
      </c>
      <c r="D369" s="2">
        <v>90002</v>
      </c>
      <c r="E369" s="2" t="s">
        <v>78</v>
      </c>
      <c r="F369" s="2" t="s">
        <v>40</v>
      </c>
      <c r="G369" s="2" t="s">
        <v>24</v>
      </c>
      <c r="H369" s="2" t="s">
        <v>15</v>
      </c>
      <c r="I369" s="8">
        <v>8500</v>
      </c>
      <c r="J369" s="2">
        <v>1</v>
      </c>
      <c r="K369" s="8">
        <v>8500</v>
      </c>
    </row>
    <row r="370" spans="2:11" x14ac:dyDescent="0.15">
      <c r="B370" s="2">
        <v>367</v>
      </c>
      <c r="C370" s="4">
        <v>42805</v>
      </c>
      <c r="D370" s="2">
        <v>90020</v>
      </c>
      <c r="E370" s="2" t="s">
        <v>129</v>
      </c>
      <c r="F370" s="2" t="s">
        <v>43</v>
      </c>
      <c r="G370" s="2" t="s">
        <v>31</v>
      </c>
      <c r="H370" s="2" t="s">
        <v>17</v>
      </c>
      <c r="I370" s="8">
        <v>2800</v>
      </c>
      <c r="J370" s="2">
        <v>5</v>
      </c>
      <c r="K370" s="8">
        <v>14000</v>
      </c>
    </row>
    <row r="371" spans="2:11" x14ac:dyDescent="0.15">
      <c r="B371" s="2">
        <v>368</v>
      </c>
      <c r="C371" s="4">
        <v>42805</v>
      </c>
      <c r="D371" s="2">
        <v>90019</v>
      </c>
      <c r="E371" s="2" t="s">
        <v>126</v>
      </c>
      <c r="F371" s="2" t="s">
        <v>53</v>
      </c>
      <c r="G371" s="2" t="s">
        <v>34</v>
      </c>
      <c r="H371" s="2" t="s">
        <v>17</v>
      </c>
      <c r="I371" s="8">
        <v>5000</v>
      </c>
      <c r="J371" s="2">
        <v>4</v>
      </c>
      <c r="K371" s="8">
        <v>20000</v>
      </c>
    </row>
    <row r="372" spans="2:11" x14ac:dyDescent="0.15">
      <c r="B372" s="2">
        <v>369</v>
      </c>
      <c r="C372" s="4">
        <v>42805</v>
      </c>
      <c r="D372" s="2">
        <v>90007</v>
      </c>
      <c r="E372" s="2" t="s">
        <v>93</v>
      </c>
      <c r="F372" s="2" t="s">
        <v>55</v>
      </c>
      <c r="G372" s="2" t="s">
        <v>20</v>
      </c>
      <c r="H372" s="2" t="s">
        <v>15</v>
      </c>
      <c r="I372" s="8">
        <v>9800</v>
      </c>
      <c r="J372" s="2">
        <v>1</v>
      </c>
      <c r="K372" s="8">
        <v>9800</v>
      </c>
    </row>
    <row r="373" spans="2:11" x14ac:dyDescent="0.15">
      <c r="B373" s="2">
        <v>370</v>
      </c>
      <c r="C373" s="4">
        <v>42806</v>
      </c>
      <c r="D373" s="2">
        <v>90016</v>
      </c>
      <c r="E373" s="2" t="s">
        <v>117</v>
      </c>
      <c r="F373" s="2" t="s">
        <v>58</v>
      </c>
      <c r="G373" s="2" t="s">
        <v>30</v>
      </c>
      <c r="H373" s="2" t="s">
        <v>17</v>
      </c>
      <c r="I373" s="8">
        <v>10000</v>
      </c>
      <c r="J373" s="2">
        <v>2</v>
      </c>
      <c r="K373" s="8">
        <v>20000</v>
      </c>
    </row>
    <row r="374" spans="2:11" x14ac:dyDescent="0.15">
      <c r="B374" s="2">
        <v>371</v>
      </c>
      <c r="C374" s="4">
        <v>42807</v>
      </c>
      <c r="D374" s="2">
        <v>90008</v>
      </c>
      <c r="E374" s="2" t="s">
        <v>95</v>
      </c>
      <c r="F374" s="2" t="s">
        <v>51</v>
      </c>
      <c r="G374" s="2" t="s">
        <v>23</v>
      </c>
      <c r="H374" s="2" t="s">
        <v>15</v>
      </c>
      <c r="I374" s="8">
        <v>3500</v>
      </c>
      <c r="J374" s="2">
        <v>4</v>
      </c>
      <c r="K374" s="8">
        <v>14000</v>
      </c>
    </row>
    <row r="375" spans="2:11" x14ac:dyDescent="0.15">
      <c r="B375" s="2">
        <v>372</v>
      </c>
      <c r="C375" s="4">
        <v>42808</v>
      </c>
      <c r="D375" s="2">
        <v>90015</v>
      </c>
      <c r="E375" s="2" t="s">
        <v>114</v>
      </c>
      <c r="F375" s="2" t="s">
        <v>48</v>
      </c>
      <c r="G375" s="2" t="s">
        <v>39</v>
      </c>
      <c r="H375" s="2" t="s">
        <v>18</v>
      </c>
      <c r="I375" s="8">
        <v>2800</v>
      </c>
      <c r="J375" s="2">
        <v>1</v>
      </c>
      <c r="K375" s="8">
        <v>2800</v>
      </c>
    </row>
    <row r="376" spans="2:11" x14ac:dyDescent="0.15">
      <c r="B376" s="2">
        <v>373</v>
      </c>
      <c r="C376" s="4">
        <v>42808</v>
      </c>
      <c r="D376" s="2">
        <v>90018</v>
      </c>
      <c r="E376" s="2" t="s">
        <v>123</v>
      </c>
      <c r="F376" s="2" t="s">
        <v>48</v>
      </c>
      <c r="G376" s="2" t="s">
        <v>39</v>
      </c>
      <c r="H376" s="2" t="s">
        <v>18</v>
      </c>
      <c r="I376" s="8">
        <v>2800</v>
      </c>
      <c r="J376" s="2">
        <v>2</v>
      </c>
      <c r="K376" s="8">
        <v>5600</v>
      </c>
    </row>
    <row r="377" spans="2:11" x14ac:dyDescent="0.15">
      <c r="B377" s="2">
        <v>374</v>
      </c>
      <c r="C377" s="4">
        <v>42808</v>
      </c>
      <c r="D377" s="2">
        <v>90021</v>
      </c>
      <c r="E377" s="2" t="s">
        <v>132</v>
      </c>
      <c r="F377" s="2" t="s">
        <v>43</v>
      </c>
      <c r="G377" s="2" t="s">
        <v>31</v>
      </c>
      <c r="H377" s="2" t="s">
        <v>17</v>
      </c>
      <c r="I377" s="8">
        <v>2800</v>
      </c>
      <c r="J377" s="2">
        <v>4</v>
      </c>
      <c r="K377" s="8">
        <v>11200</v>
      </c>
    </row>
    <row r="378" spans="2:11" x14ac:dyDescent="0.15">
      <c r="B378" s="2">
        <v>375</v>
      </c>
      <c r="C378" s="4">
        <v>42809</v>
      </c>
      <c r="D378" s="2">
        <v>90002</v>
      </c>
      <c r="E378" s="2" t="s">
        <v>78</v>
      </c>
      <c r="F378" s="2" t="s">
        <v>45</v>
      </c>
      <c r="G378" s="2" t="s">
        <v>35</v>
      </c>
      <c r="H378" s="2" t="s">
        <v>18</v>
      </c>
      <c r="I378" s="8">
        <v>5500</v>
      </c>
      <c r="J378" s="2">
        <v>4</v>
      </c>
      <c r="K378" s="8">
        <v>22000</v>
      </c>
    </row>
    <row r="379" spans="2:11" x14ac:dyDescent="0.15">
      <c r="B379" s="2">
        <v>376</v>
      </c>
      <c r="C379" s="4">
        <v>42809</v>
      </c>
      <c r="D379" s="2">
        <v>90008</v>
      </c>
      <c r="E379" s="2" t="s">
        <v>95</v>
      </c>
      <c r="F379" s="2" t="s">
        <v>40</v>
      </c>
      <c r="G379" s="2" t="s">
        <v>24</v>
      </c>
      <c r="H379" s="2" t="s">
        <v>15</v>
      </c>
      <c r="I379" s="8">
        <v>8500</v>
      </c>
      <c r="J379" s="2">
        <v>3</v>
      </c>
      <c r="K379" s="8">
        <v>25500</v>
      </c>
    </row>
    <row r="380" spans="2:11" x14ac:dyDescent="0.15">
      <c r="B380" s="2">
        <v>377</v>
      </c>
      <c r="C380" s="4">
        <v>42811</v>
      </c>
      <c r="D380" s="2">
        <v>90017</v>
      </c>
      <c r="E380" s="2" t="s">
        <v>120</v>
      </c>
      <c r="F380" s="2" t="s">
        <v>45</v>
      </c>
      <c r="G380" s="2" t="s">
        <v>35</v>
      </c>
      <c r="H380" s="2" t="s">
        <v>18</v>
      </c>
      <c r="I380" s="8">
        <v>5500</v>
      </c>
      <c r="J380" s="2">
        <v>3</v>
      </c>
      <c r="K380" s="8">
        <v>16500</v>
      </c>
    </row>
    <row r="381" spans="2:11" x14ac:dyDescent="0.15">
      <c r="B381" s="2">
        <v>378</v>
      </c>
      <c r="C381" s="4">
        <v>42811</v>
      </c>
      <c r="D381" s="2">
        <v>90020</v>
      </c>
      <c r="E381" s="2" t="s">
        <v>129</v>
      </c>
      <c r="F381" s="2" t="s">
        <v>41</v>
      </c>
      <c r="G381" s="2" t="s">
        <v>29</v>
      </c>
      <c r="H381" s="2" t="s">
        <v>16</v>
      </c>
      <c r="I381" s="8">
        <v>2800</v>
      </c>
      <c r="J381" s="2">
        <v>2</v>
      </c>
      <c r="K381" s="8">
        <v>5600</v>
      </c>
    </row>
    <row r="382" spans="2:11" x14ac:dyDescent="0.15">
      <c r="B382" s="2">
        <v>379</v>
      </c>
      <c r="C382" s="4">
        <v>42811</v>
      </c>
      <c r="D382" s="2">
        <v>90016</v>
      </c>
      <c r="E382" s="2" t="s">
        <v>117</v>
      </c>
      <c r="F382" s="2" t="s">
        <v>52</v>
      </c>
      <c r="G382" s="2" t="s">
        <v>21</v>
      </c>
      <c r="H382" s="2" t="s">
        <v>15</v>
      </c>
      <c r="I382" s="8">
        <v>5600</v>
      </c>
      <c r="J382" s="2">
        <v>3</v>
      </c>
      <c r="K382" s="8">
        <v>16800</v>
      </c>
    </row>
    <row r="383" spans="2:11" x14ac:dyDescent="0.15">
      <c r="B383" s="2">
        <v>380</v>
      </c>
      <c r="C383" s="4">
        <v>42811</v>
      </c>
      <c r="D383" s="2">
        <v>90015</v>
      </c>
      <c r="E383" s="2" t="s">
        <v>114</v>
      </c>
      <c r="F383" s="2" t="s">
        <v>55</v>
      </c>
      <c r="G383" s="2" t="s">
        <v>20</v>
      </c>
      <c r="H383" s="2" t="s">
        <v>15</v>
      </c>
      <c r="I383" s="8">
        <v>9800</v>
      </c>
      <c r="J383" s="2">
        <v>3</v>
      </c>
      <c r="K383" s="8">
        <v>29400</v>
      </c>
    </row>
    <row r="384" spans="2:11" x14ac:dyDescent="0.15">
      <c r="B384" s="2">
        <v>381</v>
      </c>
      <c r="C384" s="4">
        <v>42812</v>
      </c>
      <c r="D384" s="2">
        <v>90021</v>
      </c>
      <c r="E384" s="2" t="s">
        <v>132</v>
      </c>
      <c r="F384" s="2" t="s">
        <v>54</v>
      </c>
      <c r="G384" s="2" t="s">
        <v>26</v>
      </c>
      <c r="H384" s="2" t="s">
        <v>16</v>
      </c>
      <c r="I384" s="8">
        <v>2000</v>
      </c>
      <c r="J384" s="2">
        <v>2</v>
      </c>
      <c r="K384" s="8">
        <v>4000</v>
      </c>
    </row>
    <row r="385" spans="2:11" x14ac:dyDescent="0.15">
      <c r="B385" s="2">
        <v>382</v>
      </c>
      <c r="C385" s="4">
        <v>42813</v>
      </c>
      <c r="D385" s="2">
        <v>90012</v>
      </c>
      <c r="E385" s="2" t="s">
        <v>104</v>
      </c>
      <c r="F385" s="2" t="s">
        <v>45</v>
      </c>
      <c r="G385" s="2" t="s">
        <v>35</v>
      </c>
      <c r="H385" s="2" t="s">
        <v>18</v>
      </c>
      <c r="I385" s="8">
        <v>5500</v>
      </c>
      <c r="J385" s="2">
        <v>1</v>
      </c>
      <c r="K385" s="8">
        <v>5500</v>
      </c>
    </row>
    <row r="386" spans="2:11" x14ac:dyDescent="0.15">
      <c r="B386" s="2">
        <v>383</v>
      </c>
      <c r="C386" s="4">
        <v>42813</v>
      </c>
      <c r="D386" s="2">
        <v>90015</v>
      </c>
      <c r="E386" s="2" t="s">
        <v>114</v>
      </c>
      <c r="F386" s="2" t="s">
        <v>53</v>
      </c>
      <c r="G386" s="2" t="s">
        <v>34</v>
      </c>
      <c r="H386" s="2" t="s">
        <v>17</v>
      </c>
      <c r="I386" s="8">
        <v>5000</v>
      </c>
      <c r="J386" s="2">
        <v>2</v>
      </c>
      <c r="K386" s="8">
        <v>10000</v>
      </c>
    </row>
    <row r="387" spans="2:11" x14ac:dyDescent="0.15">
      <c r="B387" s="2">
        <v>384</v>
      </c>
      <c r="C387" s="4">
        <v>42814</v>
      </c>
      <c r="D387" s="2">
        <v>90020</v>
      </c>
      <c r="E387" s="2" t="s">
        <v>129</v>
      </c>
      <c r="F387" s="2" t="s">
        <v>49</v>
      </c>
      <c r="G387" s="2" t="s">
        <v>32</v>
      </c>
      <c r="H387" s="2" t="s">
        <v>17</v>
      </c>
      <c r="I387" s="8">
        <v>2800</v>
      </c>
      <c r="J387" s="2">
        <v>2</v>
      </c>
      <c r="K387" s="8">
        <v>5600</v>
      </c>
    </row>
    <row r="388" spans="2:11" x14ac:dyDescent="0.15">
      <c r="B388" s="2">
        <v>385</v>
      </c>
      <c r="C388" s="4">
        <v>42814</v>
      </c>
      <c r="D388" s="2">
        <v>90007</v>
      </c>
      <c r="E388" s="2" t="s">
        <v>93</v>
      </c>
      <c r="F388" s="2" t="s">
        <v>58</v>
      </c>
      <c r="G388" s="2" t="s">
        <v>30</v>
      </c>
      <c r="H388" s="2" t="s">
        <v>17</v>
      </c>
      <c r="I388" s="8">
        <v>10000</v>
      </c>
      <c r="J388" s="2">
        <v>3</v>
      </c>
      <c r="K388" s="8">
        <v>30000</v>
      </c>
    </row>
    <row r="389" spans="2:11" x14ac:dyDescent="0.15">
      <c r="B389" s="2">
        <v>386</v>
      </c>
      <c r="C389" s="4">
        <v>42817</v>
      </c>
      <c r="D389" s="2">
        <v>90003</v>
      </c>
      <c r="E389" s="2" t="s">
        <v>81</v>
      </c>
      <c r="F389" s="2" t="s">
        <v>44</v>
      </c>
      <c r="G389" s="2" t="s">
        <v>36</v>
      </c>
      <c r="H389" s="2" t="s">
        <v>18</v>
      </c>
      <c r="I389" s="8">
        <v>7800</v>
      </c>
      <c r="J389" s="2">
        <v>4</v>
      </c>
      <c r="K389" s="8">
        <v>31200</v>
      </c>
    </row>
    <row r="390" spans="2:11" x14ac:dyDescent="0.15">
      <c r="B390" s="2">
        <v>387</v>
      </c>
      <c r="C390" s="4">
        <v>42818</v>
      </c>
      <c r="D390" s="2">
        <v>90005</v>
      </c>
      <c r="E390" s="2" t="s">
        <v>87</v>
      </c>
      <c r="F390" s="2" t="s">
        <v>57</v>
      </c>
      <c r="G390" s="2" t="s">
        <v>37</v>
      </c>
      <c r="H390" s="2" t="s">
        <v>18</v>
      </c>
      <c r="I390" s="8">
        <v>5000</v>
      </c>
      <c r="J390" s="2">
        <v>4</v>
      </c>
      <c r="K390" s="8">
        <v>20000</v>
      </c>
    </row>
    <row r="391" spans="2:11" x14ac:dyDescent="0.15">
      <c r="B391" s="2">
        <v>388</v>
      </c>
      <c r="C391" s="4">
        <v>42818</v>
      </c>
      <c r="D391" s="2">
        <v>90009</v>
      </c>
      <c r="E391" s="2" t="s">
        <v>98</v>
      </c>
      <c r="F391" s="2" t="s">
        <v>41</v>
      </c>
      <c r="G391" s="2" t="s">
        <v>29</v>
      </c>
      <c r="H391" s="2" t="s">
        <v>16</v>
      </c>
      <c r="I391" s="8">
        <v>2800</v>
      </c>
      <c r="J391" s="2">
        <v>1</v>
      </c>
      <c r="K391" s="8">
        <v>2800</v>
      </c>
    </row>
    <row r="392" spans="2:11" x14ac:dyDescent="0.15">
      <c r="B392" s="2">
        <v>389</v>
      </c>
      <c r="C392" s="4">
        <v>42818</v>
      </c>
      <c r="D392" s="2">
        <v>90016</v>
      </c>
      <c r="E392" s="2" t="s">
        <v>117</v>
      </c>
      <c r="F392" s="2" t="s">
        <v>43</v>
      </c>
      <c r="G392" s="2" t="s">
        <v>31</v>
      </c>
      <c r="H392" s="2" t="s">
        <v>17</v>
      </c>
      <c r="I392" s="8">
        <v>2800</v>
      </c>
      <c r="J392" s="2">
        <v>3</v>
      </c>
      <c r="K392" s="8">
        <v>8400</v>
      </c>
    </row>
    <row r="393" spans="2:11" x14ac:dyDescent="0.15">
      <c r="B393" s="2">
        <v>390</v>
      </c>
      <c r="C393" s="4">
        <v>42819</v>
      </c>
      <c r="D393" s="2">
        <v>90007</v>
      </c>
      <c r="E393" s="2" t="s">
        <v>93</v>
      </c>
      <c r="F393" s="2" t="s">
        <v>54</v>
      </c>
      <c r="G393" s="2" t="s">
        <v>26</v>
      </c>
      <c r="H393" s="2" t="s">
        <v>16</v>
      </c>
      <c r="I393" s="8">
        <v>2000</v>
      </c>
      <c r="J393" s="2">
        <v>4</v>
      </c>
      <c r="K393" s="8">
        <v>8000</v>
      </c>
    </row>
    <row r="394" spans="2:11" x14ac:dyDescent="0.15">
      <c r="B394" s="2">
        <v>391</v>
      </c>
      <c r="C394" s="4">
        <v>42820</v>
      </c>
      <c r="D394" s="2">
        <v>90004</v>
      </c>
      <c r="E394" s="2" t="s">
        <v>84</v>
      </c>
      <c r="F394" s="2" t="s">
        <v>58</v>
      </c>
      <c r="G394" s="2" t="s">
        <v>30</v>
      </c>
      <c r="H394" s="2" t="s">
        <v>17</v>
      </c>
      <c r="I394" s="8">
        <v>10000</v>
      </c>
      <c r="J394" s="2">
        <v>1</v>
      </c>
      <c r="K394" s="8">
        <v>10000</v>
      </c>
    </row>
    <row r="395" spans="2:11" x14ac:dyDescent="0.15">
      <c r="B395" s="2">
        <v>392</v>
      </c>
      <c r="C395" s="4">
        <v>42820</v>
      </c>
      <c r="D395" s="2">
        <v>90016</v>
      </c>
      <c r="E395" s="2" t="s">
        <v>117</v>
      </c>
      <c r="F395" s="2" t="s">
        <v>52</v>
      </c>
      <c r="G395" s="2" t="s">
        <v>21</v>
      </c>
      <c r="H395" s="2" t="s">
        <v>15</v>
      </c>
      <c r="I395" s="8">
        <v>5600</v>
      </c>
      <c r="J395" s="2">
        <v>5</v>
      </c>
      <c r="K395" s="8">
        <v>28000</v>
      </c>
    </row>
    <row r="396" spans="2:11" x14ac:dyDescent="0.15">
      <c r="B396" s="2">
        <v>393</v>
      </c>
      <c r="C396" s="4">
        <v>42820</v>
      </c>
      <c r="D396" s="2">
        <v>90007</v>
      </c>
      <c r="E396" s="2" t="s">
        <v>93</v>
      </c>
      <c r="F396" s="2" t="s">
        <v>50</v>
      </c>
      <c r="G396" s="2" t="s">
        <v>22</v>
      </c>
      <c r="H396" s="2" t="s">
        <v>15</v>
      </c>
      <c r="I396" s="8">
        <v>4500</v>
      </c>
      <c r="J396" s="2">
        <v>3</v>
      </c>
      <c r="K396" s="8">
        <v>13500</v>
      </c>
    </row>
    <row r="397" spans="2:11" x14ac:dyDescent="0.15">
      <c r="B397" s="2">
        <v>394</v>
      </c>
      <c r="C397" s="4">
        <v>42820</v>
      </c>
      <c r="D397" s="2">
        <v>90016</v>
      </c>
      <c r="E397" s="2" t="s">
        <v>117</v>
      </c>
      <c r="F397" s="2" t="s">
        <v>50</v>
      </c>
      <c r="G397" s="2" t="s">
        <v>22</v>
      </c>
      <c r="H397" s="2" t="s">
        <v>15</v>
      </c>
      <c r="I397" s="8">
        <v>4500</v>
      </c>
      <c r="J397" s="2">
        <v>1</v>
      </c>
      <c r="K397" s="8">
        <v>4500</v>
      </c>
    </row>
    <row r="398" spans="2:11" x14ac:dyDescent="0.15">
      <c r="B398" s="2">
        <v>395</v>
      </c>
      <c r="C398" s="4">
        <v>42821</v>
      </c>
      <c r="D398" s="2">
        <v>90016</v>
      </c>
      <c r="E398" s="2" t="s">
        <v>117</v>
      </c>
      <c r="F398" s="2" t="s">
        <v>58</v>
      </c>
      <c r="G398" s="2" t="s">
        <v>30</v>
      </c>
      <c r="H398" s="2" t="s">
        <v>17</v>
      </c>
      <c r="I398" s="8">
        <v>10000</v>
      </c>
      <c r="J398" s="2">
        <v>3</v>
      </c>
      <c r="K398" s="8">
        <v>30000</v>
      </c>
    </row>
    <row r="399" spans="2:11" x14ac:dyDescent="0.15">
      <c r="B399" s="2">
        <v>396</v>
      </c>
      <c r="C399" s="4">
        <v>42822</v>
      </c>
      <c r="D399" s="2">
        <v>90015</v>
      </c>
      <c r="E399" s="2" t="s">
        <v>114</v>
      </c>
      <c r="F399" s="2" t="s">
        <v>56</v>
      </c>
      <c r="G399" s="2" t="s">
        <v>27</v>
      </c>
      <c r="H399" s="2" t="s">
        <v>16</v>
      </c>
      <c r="I399" s="8">
        <v>1700</v>
      </c>
      <c r="J399" s="2">
        <v>5</v>
      </c>
      <c r="K399" s="8">
        <v>8500</v>
      </c>
    </row>
    <row r="400" spans="2:11" x14ac:dyDescent="0.15">
      <c r="B400" s="2">
        <v>397</v>
      </c>
      <c r="C400" s="4">
        <v>42822</v>
      </c>
      <c r="D400" s="2">
        <v>90021</v>
      </c>
      <c r="E400" s="2" t="s">
        <v>132</v>
      </c>
      <c r="F400" s="2" t="s">
        <v>46</v>
      </c>
      <c r="G400" s="2" t="s">
        <v>33</v>
      </c>
      <c r="H400" s="2" t="s">
        <v>17</v>
      </c>
      <c r="I400" s="8">
        <v>2700</v>
      </c>
      <c r="J400" s="2">
        <v>1</v>
      </c>
      <c r="K400" s="8">
        <v>2700</v>
      </c>
    </row>
    <row r="401" spans="2:11" x14ac:dyDescent="0.15">
      <c r="B401" s="2">
        <v>398</v>
      </c>
      <c r="C401" s="4">
        <v>42823</v>
      </c>
      <c r="D401" s="2">
        <v>90019</v>
      </c>
      <c r="E401" s="2" t="s">
        <v>126</v>
      </c>
      <c r="F401" s="2" t="s">
        <v>42</v>
      </c>
      <c r="G401" s="2" t="s">
        <v>28</v>
      </c>
      <c r="H401" s="2" t="s">
        <v>16</v>
      </c>
      <c r="I401" s="8">
        <v>3200</v>
      </c>
      <c r="J401" s="2">
        <v>2</v>
      </c>
      <c r="K401" s="8">
        <v>6400</v>
      </c>
    </row>
    <row r="402" spans="2:11" x14ac:dyDescent="0.15">
      <c r="B402" s="2">
        <v>399</v>
      </c>
      <c r="C402" s="4">
        <v>42824</v>
      </c>
      <c r="D402" s="2">
        <v>90007</v>
      </c>
      <c r="E402" s="2" t="s">
        <v>93</v>
      </c>
      <c r="F402" s="2" t="s">
        <v>59</v>
      </c>
      <c r="G402" s="2" t="s">
        <v>38</v>
      </c>
      <c r="H402" s="2" t="s">
        <v>18</v>
      </c>
      <c r="I402" s="8">
        <v>3500</v>
      </c>
      <c r="J402" s="2">
        <v>4</v>
      </c>
      <c r="K402" s="8">
        <v>14000</v>
      </c>
    </row>
    <row r="403" spans="2:11" x14ac:dyDescent="0.15">
      <c r="B403" s="2">
        <v>400</v>
      </c>
      <c r="C403" s="4">
        <v>42824</v>
      </c>
      <c r="D403" s="2">
        <v>90011</v>
      </c>
      <c r="E403" s="2" t="s">
        <v>101</v>
      </c>
      <c r="F403" s="2" t="s">
        <v>51</v>
      </c>
      <c r="G403" s="2" t="s">
        <v>23</v>
      </c>
      <c r="H403" s="2" t="s">
        <v>15</v>
      </c>
      <c r="I403" s="8">
        <v>3500</v>
      </c>
      <c r="J403" s="2">
        <v>4</v>
      </c>
      <c r="K403" s="8">
        <v>14000</v>
      </c>
    </row>
    <row r="404" spans="2:11" x14ac:dyDescent="0.15">
      <c r="B404" s="2">
        <v>401</v>
      </c>
      <c r="C404" s="4">
        <v>42825</v>
      </c>
      <c r="D404" s="2">
        <v>90005</v>
      </c>
      <c r="E404" s="2" t="s">
        <v>87</v>
      </c>
      <c r="F404" s="2" t="s">
        <v>59</v>
      </c>
      <c r="G404" s="2" t="s">
        <v>38</v>
      </c>
      <c r="H404" s="2" t="s">
        <v>18</v>
      </c>
      <c r="I404" s="8">
        <v>3500</v>
      </c>
      <c r="J404" s="2">
        <v>4</v>
      </c>
      <c r="K404" s="8">
        <v>14000</v>
      </c>
    </row>
    <row r="405" spans="2:11" x14ac:dyDescent="0.15">
      <c r="B405" s="2">
        <v>402</v>
      </c>
      <c r="C405" s="4">
        <v>42825</v>
      </c>
      <c r="D405" s="2">
        <v>90003</v>
      </c>
      <c r="E405" s="2" t="s">
        <v>81</v>
      </c>
      <c r="F405" s="2" t="s">
        <v>56</v>
      </c>
      <c r="G405" s="2" t="s">
        <v>27</v>
      </c>
      <c r="H405" s="2" t="s">
        <v>16</v>
      </c>
      <c r="I405" s="8">
        <v>1700</v>
      </c>
      <c r="J405" s="2">
        <v>2</v>
      </c>
      <c r="K405" s="8">
        <v>3400</v>
      </c>
    </row>
    <row r="406" spans="2:11" x14ac:dyDescent="0.15">
      <c r="B406" s="2">
        <v>403</v>
      </c>
      <c r="C406" s="4">
        <v>42825</v>
      </c>
      <c r="D406" s="2">
        <v>90011</v>
      </c>
      <c r="E406" s="2" t="s">
        <v>101</v>
      </c>
      <c r="F406" s="2" t="s">
        <v>52</v>
      </c>
      <c r="G406" s="2" t="s">
        <v>21</v>
      </c>
      <c r="H406" s="2" t="s">
        <v>15</v>
      </c>
      <c r="I406" s="8">
        <v>5600</v>
      </c>
      <c r="J406" s="2">
        <v>4</v>
      </c>
      <c r="K406" s="8">
        <v>22400</v>
      </c>
    </row>
    <row r="407" spans="2:11" x14ac:dyDescent="0.15">
      <c r="B407" s="2">
        <v>404</v>
      </c>
      <c r="C407" s="4">
        <v>42825</v>
      </c>
      <c r="D407" s="2">
        <v>90021</v>
      </c>
      <c r="E407" s="2" t="s">
        <v>132</v>
      </c>
      <c r="F407" s="2" t="s">
        <v>52</v>
      </c>
      <c r="G407" s="2" t="s">
        <v>21</v>
      </c>
      <c r="H407" s="2" t="s">
        <v>15</v>
      </c>
      <c r="I407" s="8">
        <v>5600</v>
      </c>
      <c r="J407" s="2">
        <v>3</v>
      </c>
      <c r="K407" s="8">
        <v>16800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workbookViewId="0"/>
  </sheetViews>
  <sheetFormatPr defaultRowHeight="13.5" x14ac:dyDescent="0.15"/>
  <cols>
    <col min="1" max="1" width="1.625" customWidth="1"/>
    <col min="2" max="2" width="11.75" bestFit="1" customWidth="1"/>
    <col min="3" max="3" width="29.25" bestFit="1" customWidth="1"/>
    <col min="4" max="4" width="12.875" bestFit="1" customWidth="1"/>
    <col min="5" max="5" width="10.5" bestFit="1" customWidth="1"/>
    <col min="6" max="6" width="7.75" bestFit="1" customWidth="1"/>
  </cols>
  <sheetData>
    <row r="1" spans="2:6" ht="17.25" x14ac:dyDescent="0.15">
      <c r="B1" s="1" t="s">
        <v>8</v>
      </c>
    </row>
    <row r="3" spans="2:6" x14ac:dyDescent="0.15">
      <c r="B3" s="2" t="s">
        <v>66</v>
      </c>
      <c r="C3" s="2" t="s">
        <v>63</v>
      </c>
      <c r="D3" s="2" t="s">
        <v>64</v>
      </c>
      <c r="E3" s="2" t="s">
        <v>67</v>
      </c>
      <c r="F3" s="2" t="s">
        <v>68</v>
      </c>
    </row>
    <row r="4" spans="2:6" x14ac:dyDescent="0.15">
      <c r="B4" s="2" t="s">
        <v>57</v>
      </c>
      <c r="C4" s="2" t="s">
        <v>37</v>
      </c>
      <c r="D4" s="2" t="s">
        <v>18</v>
      </c>
      <c r="E4" s="4">
        <v>42401</v>
      </c>
      <c r="F4" s="8">
        <v>5000</v>
      </c>
    </row>
    <row r="5" spans="2:6" x14ac:dyDescent="0.15">
      <c r="B5" s="2" t="s">
        <v>59</v>
      </c>
      <c r="C5" s="2" t="s">
        <v>38</v>
      </c>
      <c r="D5" s="2" t="s">
        <v>18</v>
      </c>
      <c r="E5" s="4">
        <v>42401</v>
      </c>
      <c r="F5" s="8">
        <v>3500</v>
      </c>
    </row>
    <row r="6" spans="2:6" x14ac:dyDescent="0.15">
      <c r="B6" s="2" t="s">
        <v>48</v>
      </c>
      <c r="C6" s="2" t="s">
        <v>39</v>
      </c>
      <c r="D6" s="2" t="s">
        <v>18</v>
      </c>
      <c r="E6" s="4">
        <v>42430</v>
      </c>
      <c r="F6" s="8">
        <v>2800</v>
      </c>
    </row>
    <row r="7" spans="2:6" x14ac:dyDescent="0.15">
      <c r="B7" s="2" t="s">
        <v>44</v>
      </c>
      <c r="C7" s="2" t="s">
        <v>36</v>
      </c>
      <c r="D7" s="2" t="s">
        <v>18</v>
      </c>
      <c r="E7" s="4">
        <v>42583</v>
      </c>
      <c r="F7" s="8">
        <v>7800</v>
      </c>
    </row>
    <row r="8" spans="2:6" x14ac:dyDescent="0.15">
      <c r="B8" s="2" t="s">
        <v>45</v>
      </c>
      <c r="C8" s="2" t="s">
        <v>35</v>
      </c>
      <c r="D8" s="2" t="s">
        <v>18</v>
      </c>
      <c r="E8" s="4">
        <v>42583</v>
      </c>
      <c r="F8" s="8">
        <v>5500</v>
      </c>
    </row>
    <row r="9" spans="2:6" x14ac:dyDescent="0.15">
      <c r="B9" s="2" t="s">
        <v>54</v>
      </c>
      <c r="C9" s="2" t="s">
        <v>26</v>
      </c>
      <c r="D9" s="2" t="s">
        <v>16</v>
      </c>
      <c r="E9" s="4">
        <v>41913</v>
      </c>
      <c r="F9" s="8">
        <v>2000</v>
      </c>
    </row>
    <row r="10" spans="2:6" x14ac:dyDescent="0.15">
      <c r="B10" s="2" t="s">
        <v>56</v>
      </c>
      <c r="C10" s="2" t="s">
        <v>27</v>
      </c>
      <c r="D10" s="2" t="s">
        <v>16</v>
      </c>
      <c r="E10" s="4">
        <v>41821</v>
      </c>
      <c r="F10" s="8">
        <v>1700</v>
      </c>
    </row>
    <row r="11" spans="2:6" x14ac:dyDescent="0.15">
      <c r="B11" s="2" t="s">
        <v>42</v>
      </c>
      <c r="C11" s="2" t="s">
        <v>28</v>
      </c>
      <c r="D11" s="2" t="s">
        <v>16</v>
      </c>
      <c r="E11" s="4">
        <v>42430</v>
      </c>
      <c r="F11" s="8">
        <v>3200</v>
      </c>
    </row>
    <row r="12" spans="2:6" x14ac:dyDescent="0.15">
      <c r="B12" s="2" t="s">
        <v>41</v>
      </c>
      <c r="C12" s="2" t="s">
        <v>29</v>
      </c>
      <c r="D12" s="2" t="s">
        <v>16</v>
      </c>
      <c r="E12" s="4">
        <v>42491</v>
      </c>
      <c r="F12" s="8">
        <v>2800</v>
      </c>
    </row>
    <row r="13" spans="2:6" x14ac:dyDescent="0.15">
      <c r="B13" s="2" t="s">
        <v>49</v>
      </c>
      <c r="C13" s="2" t="s">
        <v>32</v>
      </c>
      <c r="D13" s="2" t="s">
        <v>17</v>
      </c>
      <c r="E13" s="4">
        <v>42401</v>
      </c>
      <c r="F13" s="8">
        <v>2800</v>
      </c>
    </row>
    <row r="14" spans="2:6" x14ac:dyDescent="0.15">
      <c r="B14" s="2" t="s">
        <v>43</v>
      </c>
      <c r="C14" s="2" t="s">
        <v>31</v>
      </c>
      <c r="D14" s="2" t="s">
        <v>17</v>
      </c>
      <c r="E14" s="4">
        <v>42401</v>
      </c>
      <c r="F14" s="8">
        <v>2800</v>
      </c>
    </row>
    <row r="15" spans="2:6" x14ac:dyDescent="0.15">
      <c r="B15" s="2" t="s">
        <v>46</v>
      </c>
      <c r="C15" s="2" t="s">
        <v>33</v>
      </c>
      <c r="D15" s="2" t="s">
        <v>17</v>
      </c>
      <c r="E15" s="4">
        <v>42430</v>
      </c>
      <c r="F15" s="8">
        <v>2700</v>
      </c>
    </row>
    <row r="16" spans="2:6" x14ac:dyDescent="0.15">
      <c r="B16" s="2" t="s">
        <v>53</v>
      </c>
      <c r="C16" s="2" t="s">
        <v>34</v>
      </c>
      <c r="D16" s="2" t="s">
        <v>17</v>
      </c>
      <c r="E16" s="4">
        <v>42461</v>
      </c>
      <c r="F16" s="8">
        <v>5000</v>
      </c>
    </row>
    <row r="17" spans="2:6" x14ac:dyDescent="0.15">
      <c r="B17" s="2" t="s">
        <v>58</v>
      </c>
      <c r="C17" s="2" t="s">
        <v>30</v>
      </c>
      <c r="D17" s="2" t="s">
        <v>17</v>
      </c>
      <c r="E17" s="4">
        <v>42095</v>
      </c>
      <c r="F17" s="8">
        <v>10000</v>
      </c>
    </row>
    <row r="18" spans="2:6" x14ac:dyDescent="0.15">
      <c r="B18" s="2" t="s">
        <v>52</v>
      </c>
      <c r="C18" s="2" t="s">
        <v>21</v>
      </c>
      <c r="D18" s="2" t="s">
        <v>15</v>
      </c>
      <c r="E18" s="4">
        <v>41852</v>
      </c>
      <c r="F18" s="8">
        <v>5600</v>
      </c>
    </row>
    <row r="19" spans="2:6" x14ac:dyDescent="0.15">
      <c r="B19" s="2" t="s">
        <v>51</v>
      </c>
      <c r="C19" s="2" t="s">
        <v>23</v>
      </c>
      <c r="D19" s="2" t="s">
        <v>15</v>
      </c>
      <c r="E19" s="4">
        <v>42036</v>
      </c>
      <c r="F19" s="8">
        <v>3500</v>
      </c>
    </row>
    <row r="20" spans="2:6" x14ac:dyDescent="0.15">
      <c r="B20" s="2" t="s">
        <v>50</v>
      </c>
      <c r="C20" s="2" t="s">
        <v>22</v>
      </c>
      <c r="D20" s="2" t="s">
        <v>15</v>
      </c>
      <c r="E20" s="4">
        <v>42461</v>
      </c>
      <c r="F20" s="8">
        <v>4500</v>
      </c>
    </row>
    <row r="21" spans="2:6" x14ac:dyDescent="0.15">
      <c r="B21" s="2" t="s">
        <v>47</v>
      </c>
      <c r="C21" s="2" t="s">
        <v>25</v>
      </c>
      <c r="D21" s="2" t="s">
        <v>15</v>
      </c>
      <c r="E21" s="4">
        <v>42401</v>
      </c>
      <c r="F21" s="8">
        <v>12800</v>
      </c>
    </row>
    <row r="22" spans="2:6" x14ac:dyDescent="0.15">
      <c r="B22" s="2" t="s">
        <v>40</v>
      </c>
      <c r="C22" s="2" t="s">
        <v>24</v>
      </c>
      <c r="D22" s="2" t="s">
        <v>15</v>
      </c>
      <c r="E22" s="4">
        <v>42552</v>
      </c>
      <c r="F22" s="8">
        <v>8500</v>
      </c>
    </row>
    <row r="23" spans="2:6" x14ac:dyDescent="0.15">
      <c r="B23" s="2" t="s">
        <v>55</v>
      </c>
      <c r="C23" s="2" t="s">
        <v>20</v>
      </c>
      <c r="D23" s="2" t="s">
        <v>15</v>
      </c>
      <c r="E23" s="4">
        <v>42583</v>
      </c>
      <c r="F23" s="8">
        <v>9800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workbookViewId="0"/>
  </sheetViews>
  <sheetFormatPr defaultRowHeight="13.5" x14ac:dyDescent="0.15"/>
  <cols>
    <col min="1" max="1" width="1.625" customWidth="1"/>
    <col min="2" max="2" width="11.75" bestFit="1" customWidth="1"/>
    <col min="3" max="3" width="12.375" bestFit="1" customWidth="1"/>
    <col min="4" max="4" width="9.5" bestFit="1" customWidth="1"/>
    <col min="5" max="5" width="37.75" bestFit="1" customWidth="1"/>
    <col min="6" max="6" width="17.25" bestFit="1" customWidth="1"/>
    <col min="7" max="7" width="11.75" bestFit="1" customWidth="1"/>
    <col min="8" max="8" width="9.75" bestFit="1" customWidth="1"/>
  </cols>
  <sheetData>
    <row r="1" spans="2:8" ht="17.25" x14ac:dyDescent="0.15">
      <c r="B1" s="1" t="s">
        <v>0</v>
      </c>
      <c r="G1" s="10" t="s">
        <v>140</v>
      </c>
      <c r="H1" s="9"/>
    </row>
    <row r="3" spans="2:8" x14ac:dyDescent="0.15">
      <c r="B3" s="2" t="s">
        <v>69</v>
      </c>
      <c r="C3" s="2" t="s">
        <v>70</v>
      </c>
      <c r="D3" s="2" t="s">
        <v>71</v>
      </c>
      <c r="E3" s="2" t="s">
        <v>72</v>
      </c>
      <c r="F3" s="2" t="s">
        <v>73</v>
      </c>
      <c r="G3" s="2" t="s">
        <v>74</v>
      </c>
      <c r="H3" t="s">
        <v>61</v>
      </c>
    </row>
    <row r="4" spans="2:8" x14ac:dyDescent="0.15">
      <c r="B4" s="2">
        <v>90001</v>
      </c>
      <c r="C4" s="2" t="s">
        <v>75</v>
      </c>
      <c r="D4" s="2" t="s">
        <v>76</v>
      </c>
      <c r="E4" s="2" t="s">
        <v>77</v>
      </c>
      <c r="F4" s="2" t="s">
        <v>2</v>
      </c>
      <c r="G4" s="4">
        <v>22773</v>
      </c>
      <c r="H4" s="2"/>
    </row>
    <row r="5" spans="2:8" x14ac:dyDescent="0.15">
      <c r="B5" s="2">
        <v>90002</v>
      </c>
      <c r="C5" s="2" t="s">
        <v>78</v>
      </c>
      <c r="D5" s="2" t="s">
        <v>79</v>
      </c>
      <c r="E5" s="2" t="s">
        <v>80</v>
      </c>
      <c r="F5" s="2" t="s">
        <v>3</v>
      </c>
      <c r="G5" s="4">
        <v>20611</v>
      </c>
      <c r="H5" s="2"/>
    </row>
    <row r="6" spans="2:8" x14ac:dyDescent="0.15">
      <c r="B6" s="2">
        <v>90003</v>
      </c>
      <c r="C6" s="2" t="s">
        <v>81</v>
      </c>
      <c r="D6" s="2" t="s">
        <v>82</v>
      </c>
      <c r="E6" s="2" t="s">
        <v>83</v>
      </c>
      <c r="F6" s="2" t="s">
        <v>4</v>
      </c>
      <c r="G6" s="4">
        <v>28965</v>
      </c>
      <c r="H6" s="2"/>
    </row>
    <row r="7" spans="2:8" x14ac:dyDescent="0.15">
      <c r="B7" s="2">
        <v>90004</v>
      </c>
      <c r="C7" s="2" t="s">
        <v>84</v>
      </c>
      <c r="D7" s="2" t="s">
        <v>85</v>
      </c>
      <c r="E7" s="2" t="s">
        <v>86</v>
      </c>
      <c r="F7" s="2" t="s">
        <v>4</v>
      </c>
      <c r="G7" s="4">
        <v>30309</v>
      </c>
      <c r="H7" s="2"/>
    </row>
    <row r="8" spans="2:8" x14ac:dyDescent="0.15">
      <c r="B8" s="2">
        <v>90005</v>
      </c>
      <c r="C8" s="2" t="s">
        <v>87</v>
      </c>
      <c r="D8" s="2" t="s">
        <v>88</v>
      </c>
      <c r="E8" s="2" t="s">
        <v>89</v>
      </c>
      <c r="F8" s="2" t="s">
        <v>4</v>
      </c>
      <c r="G8" s="4">
        <v>22035</v>
      </c>
      <c r="H8" s="2"/>
    </row>
    <row r="9" spans="2:8" x14ac:dyDescent="0.15">
      <c r="B9" s="2">
        <v>90006</v>
      </c>
      <c r="C9" s="2" t="s">
        <v>90</v>
      </c>
      <c r="D9" s="2" t="s">
        <v>91</v>
      </c>
      <c r="E9" s="2" t="s">
        <v>92</v>
      </c>
      <c r="F9" s="2" t="s">
        <v>2</v>
      </c>
      <c r="G9" s="4">
        <v>33006</v>
      </c>
      <c r="H9" s="2"/>
    </row>
    <row r="10" spans="2:8" x14ac:dyDescent="0.15">
      <c r="B10" s="2">
        <v>90007</v>
      </c>
      <c r="C10" s="2" t="s">
        <v>93</v>
      </c>
      <c r="D10" s="2" t="s">
        <v>76</v>
      </c>
      <c r="E10" s="2" t="s">
        <v>77</v>
      </c>
      <c r="F10" s="2" t="s">
        <v>94</v>
      </c>
      <c r="G10" s="4">
        <v>18497</v>
      </c>
      <c r="H10" s="2"/>
    </row>
    <row r="11" spans="2:8" x14ac:dyDescent="0.15">
      <c r="B11" s="2">
        <v>90008</v>
      </c>
      <c r="C11" s="2" t="s">
        <v>95</v>
      </c>
      <c r="D11" s="2" t="s">
        <v>96</v>
      </c>
      <c r="E11" s="2" t="s">
        <v>97</v>
      </c>
      <c r="F11" s="2" t="s">
        <v>4</v>
      </c>
      <c r="G11" s="4">
        <v>27012</v>
      </c>
      <c r="H11" s="2"/>
    </row>
    <row r="12" spans="2:8" x14ac:dyDescent="0.15">
      <c r="B12" s="2">
        <v>90009</v>
      </c>
      <c r="C12" s="2" t="s">
        <v>98</v>
      </c>
      <c r="D12" s="2" t="s">
        <v>99</v>
      </c>
      <c r="E12" s="2" t="s">
        <v>100</v>
      </c>
      <c r="F12" s="2" t="s">
        <v>5</v>
      </c>
      <c r="G12" s="4">
        <v>34790</v>
      </c>
      <c r="H12" s="2"/>
    </row>
    <row r="13" spans="2:8" x14ac:dyDescent="0.15">
      <c r="B13" s="2">
        <v>90011</v>
      </c>
      <c r="C13" s="2" t="s">
        <v>101</v>
      </c>
      <c r="D13" s="2" t="s">
        <v>102</v>
      </c>
      <c r="E13" s="2" t="s">
        <v>103</v>
      </c>
      <c r="F13" s="2" t="s">
        <v>4</v>
      </c>
      <c r="G13" s="4">
        <v>26532</v>
      </c>
      <c r="H13" s="2"/>
    </row>
    <row r="14" spans="2:8" x14ac:dyDescent="0.15">
      <c r="B14" s="2">
        <v>90012</v>
      </c>
      <c r="C14" s="2" t="s">
        <v>104</v>
      </c>
      <c r="D14" s="2" t="s">
        <v>105</v>
      </c>
      <c r="E14" s="2" t="s">
        <v>106</v>
      </c>
      <c r="F14" s="2" t="s">
        <v>4</v>
      </c>
      <c r="G14" s="4">
        <v>33480</v>
      </c>
      <c r="H14" s="2"/>
    </row>
    <row r="15" spans="2:8" x14ac:dyDescent="0.15">
      <c r="B15" s="2">
        <v>90013</v>
      </c>
      <c r="C15" s="2" t="s">
        <v>107</v>
      </c>
      <c r="D15" s="2" t="s">
        <v>108</v>
      </c>
      <c r="E15" s="2" t="s">
        <v>109</v>
      </c>
      <c r="F15" s="2" t="s">
        <v>5</v>
      </c>
      <c r="G15" s="4">
        <v>28346</v>
      </c>
      <c r="H15" s="2"/>
    </row>
    <row r="16" spans="2:8" x14ac:dyDescent="0.15">
      <c r="B16" s="2">
        <v>90014</v>
      </c>
      <c r="C16" s="2" t="s">
        <v>110</v>
      </c>
      <c r="D16" s="2" t="s">
        <v>111</v>
      </c>
      <c r="E16" s="2" t="s">
        <v>112</v>
      </c>
      <c r="F16" s="2" t="s">
        <v>113</v>
      </c>
      <c r="G16" s="4">
        <v>21376</v>
      </c>
      <c r="H16" s="2"/>
    </row>
    <row r="17" spans="2:8" x14ac:dyDescent="0.15">
      <c r="B17" s="2">
        <v>90015</v>
      </c>
      <c r="C17" s="2" t="s">
        <v>114</v>
      </c>
      <c r="D17" s="2" t="s">
        <v>115</v>
      </c>
      <c r="E17" s="2" t="s">
        <v>116</v>
      </c>
      <c r="F17" s="2" t="s">
        <v>6</v>
      </c>
      <c r="G17" s="4">
        <v>24150</v>
      </c>
      <c r="H17" s="2"/>
    </row>
    <row r="18" spans="2:8" x14ac:dyDescent="0.15">
      <c r="B18" s="2">
        <v>90016</v>
      </c>
      <c r="C18" s="2" t="s">
        <v>117</v>
      </c>
      <c r="D18" s="2" t="s">
        <v>118</v>
      </c>
      <c r="E18" s="2" t="s">
        <v>119</v>
      </c>
      <c r="F18" s="2" t="s">
        <v>4</v>
      </c>
      <c r="G18" s="4">
        <v>33310</v>
      </c>
      <c r="H18" s="2"/>
    </row>
    <row r="19" spans="2:8" x14ac:dyDescent="0.15">
      <c r="B19" s="2">
        <v>90017</v>
      </c>
      <c r="C19" s="2" t="s">
        <v>120</v>
      </c>
      <c r="D19" s="2" t="s">
        <v>121</v>
      </c>
      <c r="E19" s="2" t="s">
        <v>122</v>
      </c>
      <c r="F19" s="2" t="s">
        <v>7</v>
      </c>
      <c r="G19" s="4">
        <v>26160</v>
      </c>
      <c r="H19" s="2"/>
    </row>
    <row r="20" spans="2:8" x14ac:dyDescent="0.15">
      <c r="B20" s="2">
        <v>90018</v>
      </c>
      <c r="C20" s="2" t="s">
        <v>123</v>
      </c>
      <c r="D20" s="2" t="s">
        <v>124</v>
      </c>
      <c r="E20" s="2" t="s">
        <v>125</v>
      </c>
      <c r="F20" s="2" t="s">
        <v>5</v>
      </c>
      <c r="G20" s="4">
        <v>34752</v>
      </c>
      <c r="H20" s="2"/>
    </row>
    <row r="21" spans="2:8" x14ac:dyDescent="0.15">
      <c r="B21" s="2">
        <v>90019</v>
      </c>
      <c r="C21" s="2" t="s">
        <v>126</v>
      </c>
      <c r="D21" s="2" t="s">
        <v>127</v>
      </c>
      <c r="E21" s="2" t="s">
        <v>128</v>
      </c>
      <c r="F21" s="2" t="s">
        <v>4</v>
      </c>
      <c r="G21" s="4">
        <v>29834</v>
      </c>
      <c r="H21" s="2"/>
    </row>
    <row r="22" spans="2:8" x14ac:dyDescent="0.15">
      <c r="B22" s="2">
        <v>90020</v>
      </c>
      <c r="C22" s="2" t="s">
        <v>129</v>
      </c>
      <c r="D22" s="2" t="s">
        <v>130</v>
      </c>
      <c r="E22" s="2" t="s">
        <v>131</v>
      </c>
      <c r="F22" s="2" t="s">
        <v>5</v>
      </c>
      <c r="G22" s="4">
        <v>21856</v>
      </c>
      <c r="H22" s="2"/>
    </row>
    <row r="23" spans="2:8" x14ac:dyDescent="0.15">
      <c r="B23" s="2">
        <v>90021</v>
      </c>
      <c r="C23" s="2" t="s">
        <v>132</v>
      </c>
      <c r="D23" s="2" t="s">
        <v>133</v>
      </c>
      <c r="E23" s="2" t="s">
        <v>134</v>
      </c>
      <c r="F23" s="2" t="s">
        <v>4</v>
      </c>
      <c r="G23" s="4">
        <v>24674</v>
      </c>
      <c r="H23" s="2"/>
    </row>
  </sheetData>
  <phoneticPr fontId="2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3.5" x14ac:dyDescent="0.15"/>
  <cols>
    <col min="1" max="1" width="17" customWidth="1"/>
    <col min="2" max="2" width="11.125" customWidth="1"/>
    <col min="3" max="4" width="8.5" customWidth="1"/>
    <col min="5" max="5" width="9.625" customWidth="1"/>
    <col min="6" max="7" width="8.5" customWidth="1"/>
    <col min="8" max="8" width="9.625" customWidth="1"/>
    <col min="9" max="9" width="12" customWidth="1"/>
    <col min="10" max="10" width="16.25" bestFit="1" customWidth="1"/>
    <col min="11" max="11" width="13.25" bestFit="1" customWidth="1"/>
    <col min="12" max="12" width="9.625" bestFit="1" customWidth="1"/>
    <col min="13" max="32" width="13.25" bestFit="1" customWidth="1"/>
    <col min="33" max="41" width="12" bestFit="1" customWidth="1"/>
    <col min="42" max="62" width="13.25" bestFit="1" customWidth="1"/>
    <col min="63" max="71" width="12" bestFit="1" customWidth="1"/>
    <col min="72" max="90" width="13.25" bestFit="1" customWidth="1"/>
    <col min="91" max="97" width="10.75" bestFit="1" customWidth="1"/>
    <col min="98" max="115" width="12" bestFit="1" customWidth="1"/>
    <col min="116" max="122" width="10.75" bestFit="1" customWidth="1"/>
    <col min="123" max="137" width="12" bestFit="1" customWidth="1"/>
    <col min="138" max="143" width="10.75" bestFit="1" customWidth="1"/>
    <col min="144" max="162" width="12" bestFit="1" customWidth="1"/>
    <col min="163" max="163" width="9.625" bestFit="1" customWidth="1"/>
  </cols>
  <sheetData>
    <row r="1" spans="1:8" ht="17.25" x14ac:dyDescent="0.15">
      <c r="A1" s="1" t="s">
        <v>139</v>
      </c>
    </row>
    <row r="3" spans="1:8" x14ac:dyDescent="0.15">
      <c r="A3" s="3" t="s">
        <v>60</v>
      </c>
      <c r="B3" s="3" t="s">
        <v>141</v>
      </c>
    </row>
    <row r="4" spans="1:8" x14ac:dyDescent="0.15">
      <c r="A4" s="3" t="s">
        <v>142</v>
      </c>
      <c r="B4" s="4" t="s">
        <v>9</v>
      </c>
      <c r="C4" s="4" t="s">
        <v>10</v>
      </c>
      <c r="D4" s="4" t="s">
        <v>11</v>
      </c>
      <c r="E4" s="4" t="s">
        <v>12</v>
      </c>
      <c r="F4" s="4" t="s">
        <v>13</v>
      </c>
      <c r="G4" s="4" t="s">
        <v>14</v>
      </c>
      <c r="H4" s="4" t="s">
        <v>19</v>
      </c>
    </row>
    <row r="5" spans="1:8" x14ac:dyDescent="0.15">
      <c r="A5" s="11" t="s">
        <v>15</v>
      </c>
      <c r="B5" s="2">
        <v>291900</v>
      </c>
      <c r="C5" s="2">
        <v>253600</v>
      </c>
      <c r="D5" s="2">
        <v>287600</v>
      </c>
      <c r="E5" s="2">
        <v>558300</v>
      </c>
      <c r="F5" s="2">
        <v>413600</v>
      </c>
      <c r="G5" s="2">
        <v>452600</v>
      </c>
      <c r="H5" s="2">
        <v>2257600</v>
      </c>
    </row>
    <row r="6" spans="1:8" x14ac:dyDescent="0.15">
      <c r="A6" s="11" t="s">
        <v>16</v>
      </c>
      <c r="B6" s="2">
        <v>53900</v>
      </c>
      <c r="C6" s="2">
        <v>50500</v>
      </c>
      <c r="D6" s="2">
        <v>57800</v>
      </c>
      <c r="E6" s="2">
        <v>95600</v>
      </c>
      <c r="F6" s="2">
        <v>71100</v>
      </c>
      <c r="G6" s="2">
        <v>51900</v>
      </c>
      <c r="H6" s="2">
        <v>380800</v>
      </c>
    </row>
    <row r="7" spans="1:8" x14ac:dyDescent="0.15">
      <c r="A7" s="11" t="s">
        <v>17</v>
      </c>
      <c r="B7" s="2">
        <v>104800</v>
      </c>
      <c r="C7" s="2">
        <v>76400</v>
      </c>
      <c r="D7" s="2">
        <v>103200</v>
      </c>
      <c r="E7" s="2">
        <v>203700</v>
      </c>
      <c r="F7" s="2">
        <v>176300</v>
      </c>
      <c r="G7" s="2">
        <v>221700</v>
      </c>
      <c r="H7" s="2">
        <v>886100</v>
      </c>
    </row>
    <row r="8" spans="1:8" x14ac:dyDescent="0.15">
      <c r="A8" s="11" t="s">
        <v>18</v>
      </c>
      <c r="B8" s="2">
        <v>130600</v>
      </c>
      <c r="C8" s="2">
        <v>108600</v>
      </c>
      <c r="D8" s="2">
        <v>119600</v>
      </c>
      <c r="E8" s="2">
        <v>207500</v>
      </c>
      <c r="F8" s="2">
        <v>185400</v>
      </c>
      <c r="G8" s="2">
        <v>186600</v>
      </c>
      <c r="H8" s="2">
        <v>938300</v>
      </c>
    </row>
    <row r="9" spans="1:8" x14ac:dyDescent="0.15">
      <c r="A9" s="11" t="s">
        <v>19</v>
      </c>
      <c r="B9" s="2">
        <v>581200</v>
      </c>
      <c r="C9" s="2">
        <v>489100</v>
      </c>
      <c r="D9" s="2">
        <v>568200</v>
      </c>
      <c r="E9" s="2">
        <v>1065100</v>
      </c>
      <c r="F9" s="2">
        <v>846400</v>
      </c>
      <c r="G9" s="2">
        <v>912800</v>
      </c>
      <c r="H9" s="2">
        <v>4462800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3"/>
  <sheetViews>
    <sheetView workbookViewId="0"/>
  </sheetViews>
  <sheetFormatPr defaultRowHeight="13.5" x14ac:dyDescent="0.15"/>
  <cols>
    <col min="1" max="1" width="1.625" customWidth="1"/>
    <col min="2" max="2" width="17" customWidth="1"/>
    <col min="3" max="3" width="9.625" customWidth="1"/>
  </cols>
  <sheetData>
    <row r="1" spans="2:3" ht="17.25" x14ac:dyDescent="0.15">
      <c r="B1" s="1" t="s">
        <v>65</v>
      </c>
    </row>
    <row r="3" spans="2:3" x14ac:dyDescent="0.15">
      <c r="B3" s="5" t="s">
        <v>1</v>
      </c>
      <c r="C3" s="5" t="str" vm="21">
        <f>CUBEMEMBER("ThisWorkbookDataModel","[売上データ].[注文日 (月)].[All]","総計")</f>
        <v>総計</v>
      </c>
    </row>
    <row r="4" spans="2:3" x14ac:dyDescent="0.15">
      <c r="B4" s="6" t="str" vm="10">
        <f>CUBEMEMBER("ThisWorkbookDataModel","[会員].[氏名].&amp;[安川　博美]")</f>
        <v>安川　博美</v>
      </c>
      <c r="C4" s="7"/>
    </row>
    <row r="5" spans="2:3" x14ac:dyDescent="0.15">
      <c r="B5" s="6" t="str" vm="15">
        <f>CUBEMEMBER("ThisWorkbookDataModel","[会員].[氏名].&amp;[伊藤　由里]")</f>
        <v>伊藤　由里</v>
      </c>
      <c r="C5" s="7"/>
    </row>
    <row r="6" spans="2:3" x14ac:dyDescent="0.15">
      <c r="B6" s="6" t="str" vm="9">
        <f>CUBEMEMBER("ThisWorkbookDataModel","[会員].[氏名].&amp;[榎並　恵美]")</f>
        <v>榎並　恵美</v>
      </c>
      <c r="C6" s="7"/>
    </row>
    <row r="7" spans="2:3" x14ac:dyDescent="0.15">
      <c r="B7" s="6" t="str" vm="20">
        <f>CUBEMEMBER("ThisWorkbookDataModel","[会員].[氏名].&amp;[遠藤　美登里]")</f>
        <v>遠藤　美登里</v>
      </c>
      <c r="C7" s="7"/>
    </row>
    <row r="8" spans="2:3" x14ac:dyDescent="0.15">
      <c r="B8" s="6" t="str" vm="8">
        <f>CUBEMEMBER("ThisWorkbookDataModel","[会員].[氏名].&amp;[横山　みゆき]")</f>
        <v>横山　みゆき</v>
      </c>
      <c r="C8" s="7"/>
    </row>
    <row r="9" spans="2:3" x14ac:dyDescent="0.15">
      <c r="B9" s="6" t="str" vm="14">
        <f>CUBEMEMBER("ThisWorkbookDataModel","[会員].[氏名].&amp;[岡本　祥子]")</f>
        <v>岡本　祥子</v>
      </c>
      <c r="C9" s="7"/>
    </row>
    <row r="10" spans="2:3" x14ac:dyDescent="0.15">
      <c r="B10" s="6" t="str" vm="7">
        <f>CUBEMEMBER("ThisWorkbookDataModel","[会員].[氏名].&amp;[吉村　孝子]")</f>
        <v>吉村　孝子</v>
      </c>
      <c r="C10" s="7"/>
    </row>
    <row r="11" spans="2:3" x14ac:dyDescent="0.15">
      <c r="B11" s="6" t="str" vm="19">
        <f>CUBEMEMBER("ThisWorkbookDataModel","[会員].[氏名].&amp;[近藤　みさき]")</f>
        <v>近藤　みさき</v>
      </c>
      <c r="C11" s="7"/>
    </row>
    <row r="12" spans="2:3" x14ac:dyDescent="0.15">
      <c r="B12" s="6" t="str" vm="6">
        <f>CUBEMEMBER("ThisWorkbookDataModel","[会員].[氏名].&amp;[金岡　まなみ]")</f>
        <v>金岡　まなみ</v>
      </c>
      <c r="C12" s="7"/>
    </row>
    <row r="13" spans="2:3" x14ac:dyDescent="0.15">
      <c r="B13" s="6" t="str" vm="13">
        <f>CUBEMEMBER("ThisWorkbookDataModel","[会員].[氏名].&amp;[坂本　みさき]")</f>
        <v>坂本　みさき</v>
      </c>
      <c r="C13" s="7"/>
    </row>
    <row r="14" spans="2:3" x14ac:dyDescent="0.15">
      <c r="B14" s="6" t="str" vm="5">
        <f>CUBEMEMBER("ThisWorkbookDataModel","[会員].[氏名].&amp;[笹本　祥子]")</f>
        <v>笹本　祥子</v>
      </c>
      <c r="C14" s="7"/>
    </row>
    <row r="15" spans="2:3" x14ac:dyDescent="0.15">
      <c r="B15" s="6" t="str" vm="18">
        <f>CUBEMEMBER("ThisWorkbookDataModel","[会員].[氏名].&amp;[三上　久美]")</f>
        <v>三上　久美</v>
      </c>
      <c r="C15" s="7"/>
    </row>
    <row r="16" spans="2:3" x14ac:dyDescent="0.15">
      <c r="B16" s="6" t="str" vm="4">
        <f>CUBEMEMBER("ThisWorkbookDataModel","[会員].[氏名].&amp;[諸岡　保美]")</f>
        <v>諸岡　保美</v>
      </c>
      <c r="C16" s="7"/>
    </row>
    <row r="17" spans="2:3" x14ac:dyDescent="0.15">
      <c r="B17" s="6" t="str" vm="12">
        <f>CUBEMEMBER("ThisWorkbookDataModel","[会員].[氏名].&amp;[沼田　由美子]")</f>
        <v>沼田　由美子</v>
      </c>
      <c r="C17" s="7"/>
    </row>
    <row r="18" spans="2:3" x14ac:dyDescent="0.15">
      <c r="B18" s="6" t="str" vm="3">
        <f>CUBEMEMBER("ThisWorkbookDataModel","[会員].[氏名].&amp;[石川　里枝]")</f>
        <v>石川　里枝</v>
      </c>
      <c r="C18" s="7"/>
    </row>
    <row r="19" spans="2:3" x14ac:dyDescent="0.15">
      <c r="B19" s="6" t="str" vm="17">
        <f>CUBEMEMBER("ThisWorkbookDataModel","[会員].[氏名].&amp;[村山　瞳]")</f>
        <v>村山　瞳</v>
      </c>
      <c r="C19" s="7"/>
    </row>
    <row r="20" spans="2:3" x14ac:dyDescent="0.15">
      <c r="B20" s="6" t="str" vm="2">
        <f>CUBEMEMBER("ThisWorkbookDataModel","[会員].[氏名].&amp;[薙原　恵子]")</f>
        <v>薙原　恵子</v>
      </c>
      <c r="C20" s="7"/>
    </row>
    <row r="21" spans="2:3" x14ac:dyDescent="0.15">
      <c r="B21" s="6" t="str" vm="11">
        <f>CUBEMEMBER("ThisWorkbookDataModel","[会員].[氏名].&amp;[白川　響子]")</f>
        <v>白川　響子</v>
      </c>
      <c r="C21" s="7"/>
    </row>
    <row r="22" spans="2:3" x14ac:dyDescent="0.15">
      <c r="B22" s="6" t="str" vm="1">
        <f>CUBEMEMBER("ThisWorkbookDataModel","[会員].[氏名].&amp;[堀見　暢子]")</f>
        <v>堀見　暢子</v>
      </c>
      <c r="C22" s="7"/>
    </row>
    <row r="23" spans="2:3" x14ac:dyDescent="0.15">
      <c r="B23" s="6" t="str" vm="16">
        <f>CUBEMEMBER("ThisWorkbookDataModel","[会員].[氏名].&amp;[立川　晴香]")</f>
        <v>立川　晴香</v>
      </c>
      <c r="C23" s="7"/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7 f f f 1 e c - a 1 2 9 - 4 7 e 6 - a 3 3 5 - 7 b a e d f f 8 1 8 b e "   x m l n s = " h t t p : / / s c h e m a s . m i c r o s o f t . c o m / D a t a M a s h u p " > A A A A A N 4 F A A B Q S w M E F A A C A A g A U H 2 z S n T S 3 K m p A A A A + A A A A B I A H A B D b 2 5 m a W c v U G F j a 2 F n Z S 5 4 b W w g o h g A K K A U A A A A A A A A A A A A A A A A A A A A A A A A A A A A h Y 9 B D o I w F E S v Q r q n L R W V k E 9 Z u D O S k J g Y t 0 2 t U I V i a B H u 5 s I j e Q V J F H X n c i Z v k j e P 2 x 3 S o a 6 8 q 2 q t b k y C A k y R p 4 x s D t o U C e r c 0 Y 9 Q y i E X 8 i w K 5 Y 2 w s f F g d Y J K 5 y 4 x I X 3 f 4 3 6 G m 7 Y g j N K A 7 L P N V p a q F r 4 2 1 g k j F f q s D v 9 X i M P u J c M Z D k M c L p Z z z K I A y F R D p s 0 X Y a M x p k B + S l h 1 l e t a x U / C X + d A p g j k / Y I / A V B L A w Q U A A I A C A B Q f b N K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U H 2 z S k m i N f v T A g A A 9 w k A A B M A H A B G b 3 J t d W x h c y 9 T Z W N 0 a W 9 u M S 5 t I K I Y A C i g F A A A A A A A A A A A A A A A A A A A A A A A A A A A A N W V X U v b U B j H 7 w v 9 D i G 7 a S E r i x e 7 m P R i 1 A l u W M f q r q y M Y 3 I 2 w 9 q k 5 K R 7 o R S W F m w 7 L R W k C h P c Z N O J N 3 M v Y B U 3 P 8 z p i f N b 7 C R p k i Z p q 8 4 r e 9 O c 5 5 z n P L / n / / x D E B Q 0 S Z G Z j P 3 P j 0 c j 0 Q h a B C o U m e 7 J B 7 K 2 z S S Z H N S i E Y b + c O U 3 r p 7 g y h E N 3 h c E i F B i A m h g A S A Y m 5 R y M J F S Z A 3 K G o q x q X v Z p w i q K D s 5 M 0 1 q x 2 e N e n Y C o p e a U j A j T G a x W C g A m Z l Q h G L e z M h O z 2 R u P 3 g j w N z Y H f 4 u f S p A V Y u N x b N E 3 y H H h 6 S 9 R N b 0 B B A E c Y G N c 8 x c S o V A g 2 n w S n o B T P L H q m J m S B A l N b U I 5 + O c j f z M 7 c K F L 8 1 l h E W Y B 0 m W 5 a Y 0 m E + y 9 h l 2 v j x n t j M f j U i y L 7 t f F f L 5 R 7 f z H l d r 1 m W n N 1 2 e c D s j d A o c H i R Y 4 I h P O Q v y x g v m d D F K J + v M Q H m s n b C f u p 1 3 f 3 e / D t N m F i x Q M d I Q a V B 8 q E h y L K A y V + p Z + K y 9 T 1 q H b J m z l + E 4 m 4 a v U 0 q u m J d Z z r z p k S S L i S l Z h q r T 4 C 2 W f G + f r y 9 j v Y 0 r K 1 j / y H g p L g q V E 8 i i 9 W x v x V x c j u m v w Z R Y 4 6 B F V p u 0 N n 1 2 d x J O 1 C n b 7 e x i / c j Y P M V 6 H V c a d m l S 3 3 B L P o G K K k L V T k e x U Z i 0 7 b R C a 7 P G z z 1 j v W Z s 7 J g L n x L 9 l A 4 L j d n j 8 c 4 Y 7 Y P z W s v a s c f 0 Z 9 v 4 d O J R U 4 r V J m k 0 s b 5 C v j S M z V 8 u j o n O 9 s H L I A 8 d 9 m G 9 c q U B C p k U P a 3 c s r i 6 Z Y n d c c v h y j d c 2 c P V f U o 8 y D A X g F L F f K 2 X O X s Z j l / L Q P x I B 4 1 s K m Q r m 8 s 3 N 1 J f O t / e s m b d m 5 P f c 7 6 U U N h N 9 n a C 4 x 4 2 O P 4 / X M p f 0 q b D z X n 9 x q 7 t c P 6 q F u f 9 H h 8 + x M D o P G A H 0 C U M Y m 0 t u 0 y z K p D R c 0 X N 2 7 f M v i 1 A d M G r Y I 6 l 5 J u I R r M Y k X 4 c y p c U Z W y Y K G F S s 1 Z w S p 4 m g + 0 b P N j T q x z 3 P j M X 8 Y 3 / A 1 B L A Q I t A B Q A A g A I A F B 9 s 0 p 0 0 t y p q Q A A A P g A A A A S A A A A A A A A A A A A A A A A A A A A A A B D b 2 5 m a W c v U G F j a 2 F n Z S 5 4 b W x Q S w E C L Q A U A A I A C A B Q f b N K D 8 r p q 6 Q A A A D p A A A A E w A A A A A A A A A A A A A A A A D 1 A A A A W 0 N v b n R l b n R f V H l w Z X N d L n h t b F B L A Q I t A B Q A A g A I A F B 9 s 0 p J o j X 7 0 w I A A P c J A A A T A A A A A A A A A A A A A A A A A O Y B A A B G b 3 J t d W x h c y 9 T Z W N 0 a W 9 u M S 5 t U E s F B g A A A A A D A A M A w g A A A A Y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B P A A A A A A A A v k 8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F N C V C Q y U 5 Q S V F N S U 5 M y V B M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x I i A v P j x F b n R y e S B U e X B l P S J G a W x s Q 2 9 1 b n Q i I F Z h b H V l P S J s M j A i I C 8 + P E V u d H J 5 I F R 5 c G U 9 I k Z p b G x F c n J v c k N v d W 5 0 I i B W Y W x 1 Z T 0 i b D A i I C 8 + P E V u d H J 5 I F R 5 c G U 9 I k Z p b G x D b 2 x 1 b W 5 U e X B l c y I g V m F s d W U 9 I n N C U V l H Q m d Z S C I g L z 4 8 R W 5 0 c n k g V H l w Z T 0 i R m l s b E N v b H V t b k 5 h b W V z I i B W Y W x 1 Z T 0 i c 1 s m c X V v d D v k v J r l k 6 H n l a r l j 7 c m c X V v d D s s J n F 1 b 3 Q 7 5 r C P 5 Z C N J n F 1 b 3 Q 7 L C Z x d W 9 0 O + O A k i Z x d W 9 0 O y w m c X V v d D v k v Y / m i Y A m c X V v d D s s J n F 1 b 3 Q 7 6 Z u 7 6 K m x 5 5 W q 5 Y + 3 J n F 1 b 3 Q 7 L C Z x d W 9 0 O + e U n + W 5 t O a c i O a X p S Z x d W 9 0 O 1 0 i I C 8 + P E V u d H J 5 I F R 5 c G U 9 I k Z p b G x F c n J v c k N v Z G U i I F Z h b H V l P S J z V W 5 r b m 9 3 b i I g L z 4 8 R W 5 0 c n k g V H l w Z T 0 i R m l s b E x h c 3 R V c G R h d G V k I i B W Y W x 1 Z T 0 i Z D I w M T c t M D U t M T l U M D Y 6 N D I 6 M D U u O D Y w M D k w N F o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y Z x d W 9 0 O + S 8 m u W T o e e V q u W P t y Z x d W 9 0 O 1 0 s J n F 1 b 3 Q 7 c X V l c n l S Z W x h d G l v b n N o a X B z J n F 1 b 3 Q 7 O l t d L C Z x d W 9 0 O 2 N v b H V t b k l k Z W 5 0 a X R p Z X M m c X V v d D s 6 W y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k v J r l k 6 E u e + S 8 m u W T o e e V q u W P t y w w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L y a 5 Z O h L n v m s I / l k I 0 s M X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S 8 m u W T o S 5 7 4 4 C S L D J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k v J r l k 6 E u e + S 9 j + a J g C w z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L y a 5 Z O h L n v p m 7 v o q b H n l a r l j 7 c s N H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S 8 m u W T o S 5 7 5 5 S f 5 b m 0 5 p y I 5 p e l L D V 9 J n F 1 b 3 Q 7 X S w m c X V v d D t D b 2 x 1 b W 5 D b 3 V u d C Z x d W 9 0 O z o 2 L C Z x d W 9 0 O 0 t l e U N v b H V t b k 5 h b W V z J n F 1 b 3 Q 7 O l s m c X V v d D v k v J r l k 6 H n l a r l j 7 c m c X V v d D t d L C Z x d W 9 0 O 0 N v b H V t b k l k Z W 5 0 a X R p Z X M m c X V v d D s 6 W y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k v J r l k 6 E u e + S 8 m u W T o e e V q u W P t y w w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L y a 5 Z O h L n v m s I / l k I 0 s M X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S 8 m u W T o S 5 7 4 4 C S L D J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k v J r l k 6 E u e + S 9 j + a J g C w z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L y a 5 Z O h L n v p m 7 v o q b H n l a r l j 7 c s N H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S 8 m u W T o S 5 7 5 5 S f 5 b m 0 5 p y I 5 p e l L D V 9 J n F 1 b 3 Q 7 X S w m c X V v d D t S Z W x h d G l v b n N o a X B J b m Z v J n F 1 b 3 Q 7 O l t d f S I g L z 4 8 R W 5 0 c n k g V H l w Z T 0 i R m l s b G V k Q 2 9 t c G x l d G V S Z X N 1 b H R U b 1 d v c m t z a G V l d C I g V m F s d W U 9 I m w x I i A v P j x F b n R y e S B U e X B l P S J B Z G R l Z F R v R G F 0 Y U 1 v Z G V s I i B W Y W x 1 Z T 0 i b D E i I C 8 + P E V u d H J 5 I F R 5 c G U 9 I k Z p b G x T d G F 0 d X M i I F Z h b H V l P S J z Q 2 9 t c G x l d G U i I C 8 + P E V u d H J 5 I F R 5 c G U 9 I k J 1 Z m Z l c k 5 l e H R S Z W Z y Z X N o I i B W Y W x 1 Z T 0 i b D E i I C 8 + P E V u d H J 5 I F R 5 c G U 9 I l J l c 3 V s d F R 5 c G U i I F Z h b H V l P S J z V G F i b G U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y I i A v P j x F b n R y e S B U e X B l P S J R d W V y e U l E I i B W Y W x 1 Z T 0 i c z k y Y j E y Y j U z L T U 4 M z Y t N D I 2 N C 1 i Y W E 5 L T k 0 N T g 0 Y 2 R m Z G V m M S I g L z 4 8 R W 5 0 c n k g V H l w Z T 0 i R m l s b F R h c m d l d E 5 h b W V D d X N 0 b 2 1 p e m V k I i B W Y W x 1 Z T 0 i b D E i I C 8 + P E V u d H J 5 I F R 5 c G U 9 I k Z p b G x U Y X J n Z X Q i I F Z h b H V l P S J z 5 L y a 5 Z O h I i A v P j w v U 3 R h Y m x l R W 5 0 c m l l c z 4 8 L 0 l 0 Z W 0 + P E l 0 Z W 0 + P E l 0 Z W 1 M b 2 N h d G l v b j 4 8 S X R l b V R 5 c G U + R m 9 y b X V s Y T w v S X R l b V R 5 c G U + P E l 0 Z W 1 Q Y X R o P l N l Y 3 R p b 2 4 x L y V F N C V C Q y U 5 Q S V F N S U 5 M y V B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Q l Q k M l O U E l R T U l O T M l Q T E v X y V F N C V C Q y U 5 Q S V F N S U 5 M y V B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j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G a W x s U 3 R h d H V z I i B W Y W x 1 Z T 0 i c 0 N v b X B s Z X R l I i A v P j x F b n R y e S B U e X B l P S J G a W x s Q 2 9 1 b n Q i I F Z h b H V l P S J s N D A 0 I i A v P j x F b n R y e S B U e X B l P S J G a W x s R X J y b 3 J D b 3 V u d C I g V m F s d W U 9 I m w w I i A v P j x F b n R y e S B U e X B l P S J G a W x s Q 2 9 s d W 1 u V H l w Z X M i I F Z h b H V l P S J z Q l F j R k J n V U Y i I C 8 + P E V u d H J 5 I F R 5 c G U 9 I k Z p b G x D b 2 x 1 b W 5 O Y W 1 l c y I g V m F s d W U 9 I n N b J n F 1 b 3 Q 7 T m 8 m c X V v d D s s J n F 1 b 3 Q 7 5 r O o 5 p a H 5 p e l J n F 1 b 3 Q 7 L C Z x d W 9 0 O + S 8 m u W T o e e V q u W P t y Z x d W 9 0 O y w m c X V v d D v l l Y b l k 4 H n l a r l j 7 c m c X V v d D s s J n F 1 b 3 Q 7 5 p W w 6 Y e P J n F 1 b 3 Q 7 L C Z x d W 9 0 O + W j s u S 4 i u S + o e a g v C Z x d W 9 0 O 1 0 i I C 8 + P E V u d H J 5 I F R 5 c G U 9 I k Z p b G x F c n J v c k N v Z G U i I F Z h b H V l P S J z V W 5 r b m 9 3 b i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M Y X N 0 V X B k Y X R l Z C I g V m F s d W U 9 I m Q y M D E 3 L T A 1 L T E 5 V D A 2 O j Q w O j U y L j Y 3 M j Q 4 N j B a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s m c X V v d D t O b y Z x d W 9 0 O 1 0 s J n F 1 b 3 Q 7 c X V l c n l S Z W x h d G l v b n N o a X B z J n F 1 b 3 Q 7 O l t d L C Z x d W 9 0 O 2 N v b H V t b k l k Z W 5 0 a X R p Z X M m c X V v d D s 6 W y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o 7 L k u I r j g 4 f j g 7 z j g r 8 u e 0 5 v L D B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o 7 L k u I r j g 4 f j g 7 z j g r 8 u e + a z q O a W h + a X p S w x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a O y 5 L i K 4 4 O H 4 4 O 8 4 4 K / L n v k v J r l k 6 H n l a r l j 7 c s M n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j s u S 4 i u O D h + O D v O O C v y 5 7 5 Z W G 5 Z O B 5 5 W q 5 Y + 3 L D N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o 7 L k u I r j g 4 f j g 7 z j g r 8 u e + a V s O m H j y w 0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a O y 5 L i K 4 4 O H 4 4 O 8 4 4 K / L n v l o 7 L k u I r k v q H m o L w s N X 0 m c X V v d D t d L C Z x d W 9 0 O 0 N v b H V t b k N v d W 5 0 J n F 1 b 3 Q 7 O j Y s J n F 1 b 3 Q 7 S 2 V 5 Q 2 9 s d W 1 u T m F t Z X M m c X V v d D s 6 W y Z x d W 9 0 O 0 5 v J n F 1 b 3 Q 7 X S w m c X V v d D t D b 2 x 1 b W 5 J Z G V u d G l 0 a W V z J n F 1 b 3 Q 7 O l s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a O y 5 L i K 4 4 O H 4 4 O 8 4 4 K / L n t O b y w w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a O y 5 L i K 4 4 O H 4 4 O 8 4 4 K / L n v m s 6 j m l o f m l 6 U s M X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j s u S 4 i u O D h + O D v O O C v y 5 7 5 L y a 5 Z O h 5 5 W q 5 Y + 3 L D J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o 7 L k u I r j g 4 f j g 7 z j g r 8 u e + W V h u W T g e e V q u W P t y w z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a O y 5 L i K 4 4 O H 4 4 O 8 4 4 K / L n v m l b D p h 4 8 s N H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j s u S 4 i u O D h + O D v O O C v y 5 7 5 a O y 5 L i K 5 L 6 h 5 q C 8 L D V 9 J n F 1 b 3 Q 7 X S w m c X V v d D t S Z W x h d G l v b n N o a X B J b m Z v J n F 1 b 3 Q 7 O l t d f S I g L z 4 8 R W 5 0 c n k g V H l w Z T 0 i U X V l c n l J R C I g V m F s d W U 9 I n M 5 M D Y y N T d i M C 1 l M D F m L T Q 5 N m M t O W Q 1 N i 1 m O D k w Y 2 J k Z D c 5 Y T Q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9 f J U U 1 J U E z J U I y J U U 0 J U I 4 J T h B J U U z J T g z J T g 3 J U U z J T g z J U J D J U U z J T g y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k 1 J T g 2 J U U 1 J T k z J T g x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E i I C 8 + P E V u d H J 5 I F R 5 c G U 9 I k Z p b G x F c n J v c k N v Z G U i I F Z h b H V l P S J z V W 5 r b m 9 3 b i I g L z 4 8 R W 5 0 c n k g V H l w Z T 0 i R m l s b E N v b H V t b k 5 h b W V z I i B W Y W x 1 Z T 0 i c 1 s m c X V v d D v l l Y b l k 4 H n l a r l j 7 c m c X V v d D s s J n F 1 b 3 Q 7 5 Z W G 5 Z O B 5 Z C N J n F 1 b 3 Q 7 L C Z x d W 9 0 O + W V h u W T g e W I h u m h n i Z x d W 9 0 O y w m c X V v d D v n m b r l o 7 L m l 6 U m c X V v d D s s J n F 1 b 3 Q 7 5 L 6 h 5 q C 8 J n F 1 b 3 Q 7 X S I g L z 4 8 R W 5 0 c n k g V H l w Z T 0 i R m l s b E N v d W 5 0 I i B W Y W x 1 Z T 0 i b D I w I i A v P j x F b n R y e S B U e X B l P S J G a W x s R X J y b 3 J D b 3 V u d C I g V m F s d W U 9 I m w w I i A v P j x F b n R y e S B U e X B l P S J G a W x s T G F z d F V w Z G F 0 Z W Q i I F Z h b H V l P S J k M j A x N y 0 w N S 0 x O V Q w N j o z O D o z M S 4 0 M z c 3 O T Y 2 W i I g L z 4 8 R W 5 0 c n k g V H l w Z T 0 i R m l s b F N 0 Y X R 1 c y I g V m F s d W U 9 I n N D b 2 1 w b G V 0 Z S I g L z 4 8 R W 5 0 c n k g V H l w Z T 0 i R m l s b F R h c m d l d C I g V m F s d W U 9 I n P l l Y b l k 4 E i I C 8 + P E V u d H J 5 I F R 5 c G U 9 I k Z p b G x l Z E N v b X B s Z X R l U m V z d W x 0 V G 9 X b 3 J r c 2 h l Z X Q i I F Z h b H V l P S J s M S I g L z 4 8 R W 5 0 c n k g V H l w Z T 0 i Q W R k Z W R U b 0 R h d G F N b 2 R l b C I g V m F s d W U 9 I m w x I i A v P j x F b n R y e S B U e X B l P S J G a W x s Q 2 9 s d W 1 u V H l w Z X M i I F Z h b H V l P S J z Q m d Z R 0 J 3 V T 0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U Y X J n Z X R O Y W 1 l Q 3 V z d G 9 t a X p l Z C I g V m F s d W U 9 I m w x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1 N o Z W V 0 M S I g L z 4 8 R W 5 0 c n k g V H l w Z T 0 i U X V l c n l J R C I g V m F s d W U 9 I n M 3 Y T E 0 N T A y Y S 0 y M D J k L T Q 5 Z G U t Y j J j Y y 0 1 Y m U z M z Y 0 N j A 1 Z G E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+ W V h u W T g e e V q u W P t y Z x d W 9 0 O 1 0 s J n F 1 b 3 Q 7 c X V l c n l S Z W x h d G l v b n N o a X B z J n F 1 b 3 Q 7 O l t d L C Z x d W 9 0 O 2 N v b H V t b k l k Z W 5 0 a X R p Z X M m c X V v d D s 6 W y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l Y b l k 4 E u e + W V h u W T g e e V q u W P t y w w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Z W G 5 Z O B L n v l l Y b l k 4 H l k I 0 s M X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V h u W T g S 5 7 5 Z W G 5 Z O B 5 Y i G 6 a G e L D J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l Y b l k 4 E u e + e Z u u W j s u a X p S w z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Z W G 5 Z O B L n v k v q H m o L w s N H 0 m c X V v d D t d L C Z x d W 9 0 O 0 N v b H V t b k N v d W 5 0 J n F 1 b 3 Q 7 O j U s J n F 1 b 3 Q 7 S 2 V 5 Q 2 9 s d W 1 u T m F t Z X M m c X V v d D s 6 W y Z x d W 9 0 O + W V h u W T g e e V q u W P t y Z x d W 9 0 O 1 0 s J n F 1 b 3 Q 7 Q 2 9 s d W 1 u S W R l b n R p d G l l c y Z x d W 9 0 O z p b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V h u W T g S 5 7 5 Z W G 5 Z O B 5 5 W q 5 Y + 3 L D B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l Y b l k 4 E u e + W V h u W T g e W Q j S w x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Z W G 5 Z O B L n v l l Y b l k 4 H l i I b p o Z 4 s M n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V h u W T g S 5 7 5 5 m 6 5 a O y 5 p e l L D N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l Y b l k 4 E u e + S + o e a g v C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1 J T k 1 J T g 2 J U U 1 J T k z J T g x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5 N S U 4 N i V F N S U 5 M y U 4 M S 9 f J U U 1 J T k 1 J T g 2 J U U 1 J T k z J T g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0 J U I 4 J T g w J U U 4 J U E 2 J U E 3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5 a O y 5 L i K 5 L i A 6 K a n I i A v P j x F b n R y e S B U e X B l P S J G a W x s Q 2 9 1 b n Q i I F Z h b H V l P S J s N D A 0 I i A v P j x F b n R y e S B U e X B l P S J G a W x s R X J y b 3 J D b 3 V u d C I g V m F s d W U 9 I m w w I i A v P j x F b n R y e S B U e X B l P S J G a W x s Q 2 9 s d W 1 u V H l w Z X M i I F Z h b H V l P S J z Q l F r R k J n W U d C Z 1 V G Q l E 9 P S I g L z 4 8 R W 5 0 c n k g V H l w Z T 0 i R m l s b E N v b H V t b k 5 h b W V z I i B W Y W x 1 Z T 0 i c 1 s m c X V v d D t O b y Z x d W 9 0 O y w m c X V v d D v m s 6 j m l o f m l 6 U m c X V v d D s s J n F 1 b 3 Q 7 5 L y a 5 Z O h 5 5 W q 5 Y + 3 J n F 1 b 3 Q 7 L C Z x d W 9 0 O + a w j + W Q j S Z x d W 9 0 O y w m c X V v d D v l l Y b l k 4 H n l a r l j 7 c m c X V v d D s s J n F 1 b 3 Q 7 5 Z W G 5 Z O B 5 Z C N J n F 1 b 3 Q 7 L C Z x d W 9 0 O + W V h u W T g e W I h u m h n i Z x d W 9 0 O y w m c X V v d D v k v q H m o L w m c X V v d D s s J n F 1 b 3 Q 7 5 p W w 6 Y e P J n F 1 b 3 Q 7 L C Z x d W 9 0 O + W j s u S 4 i u S + o e a g v C Z x d W 9 0 O 1 0 i I C 8 + P E V u d H J 5 I F R 5 c G U 9 I k Z p b G x F c n J v c k N v Z G U i I F Z h b H V l P S J z V W 5 r b m 9 3 b i I g L z 4 8 R W 5 0 c n k g V H l w Z T 0 i R m l s b E x h c 3 R V c G R h d G V k I i B W Y W x 1 Z T 0 i Z D I w M T c t M D U t M T l U M D Y 6 N D E 6 M D c u N j I 1 N j Y 5 M 1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y Z x d W 9 0 O 0 5 v J n F 1 b 3 Q 7 X S w m c X V v d D t x d W V y e V J l b G F 0 a W 9 u c 2 h p c H M m c X V v d D s 6 W 3 s m c X V v d D t r Z X l D b 2 x 1 b W 5 D b 3 V u d C Z x d W 9 0 O z o x L C Z x d W 9 0 O 2 t l e U N v b H V t b i Z x d W 9 0 O z o y L C Z x d W 9 0 O 2 9 0 a G V y S 2 V 5 Q 2 9 s d W 1 u S W R l b n R p d H k m c X V v d D s 6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S 8 m u W T o S 5 7 5 L y a 5 Z O h 5 5 W q 5 Y + 3 L D B 9 J n F 1 b 3 Q 7 L C Z x d W 9 0 O 0 t l e U N v b H V t b k N v d W 5 0 J n F 1 b 3 Q 7 O j F 9 L H s m c X V v d D t r Z X l D b 2 x 1 b W 5 D b 3 V u d C Z x d W 9 0 O z o x L C Z x d W 9 0 O 2 t l e U N v b H V t b i Z x d W 9 0 O z o 0 L C Z x d W 9 0 O 2 9 0 a G V y S 2 V 5 Q 2 9 s d W 1 u S W R l b n R p d H k m c X V v d D s 6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V h u W T g S 5 7 5 Z W G 5 Z O B 5 5 W q 5 Y + 3 L D B 9 J n F 1 b 3 Q 7 L C Z x d W 9 0 O 0 t l e U N v b H V t b k N v d W 5 0 J n F 1 b 3 Q 7 O j F 9 X S w m c X V v d D t j b 2 x 1 b W 5 J Z G V u d G l 0 a W V z J n F 1 b 3 Q 7 O l s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a O y 5 L i K 4 4 O H 4 4 O 8 4 4 K / L n t O b y w w f S Z x d W 9 0 O y w m c X V v d D t T Z W N 0 a W 9 u M S / l o 7 L k u I r k u I D o p q c v 5 a S J 5 p u 0 4 4 G V 4 4 K M 4 4 G f 5 Z 6 L L n v m s 6 j m l o f m l 6 U s M X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j s u S 4 i u O D h + O D v O O C v y 5 7 5 L y a 5 Z O h 5 5 W q 5 Y + 3 L D J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k v J r l k 6 E u e + a w j + W Q j S w x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a O y 5 L i K 4 4 O H 4 4 O 8 4 4 K / L n v l l Y b l k 4 H n l a r l j 7 c s M 3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V h u W T g S 5 7 5 Z W G 5 Z O B 5 Z C N L D F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l Y b l k 4 E u e + W V h u W T g e W I h u m h n i w y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Z W G 5 Z O B L n v k v q H m o L w s N H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j s u S 4 i u O D h + O D v O O C v y 5 7 5 p W w 6 Y e P L D R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o 7 L k u I r j g 4 f j g 7 z j g r 8 u e + W j s u S 4 i u S + o e a g v C w 1 f S Z x d W 9 0 O 1 0 s J n F 1 b 3 Q 7 Q 2 9 s d W 1 u Q 2 9 1 b n Q m c X V v d D s 6 M T A s J n F 1 b 3 Q 7 S 2 V 5 Q 2 9 s d W 1 u T m F t Z X M m c X V v d D s 6 W y Z x d W 9 0 O 0 5 v J n F 1 b 3 Q 7 X S w m c X V v d D t D b 2 x 1 b W 5 J Z G V u d G l 0 a W V z J n F 1 b 3 Q 7 O l s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a O y 5 L i K 4 4 O H 4 4 O 8 4 4 K / L n t O b y w w f S Z x d W 9 0 O y w m c X V v d D t T Z W N 0 a W 9 u M S / l o 7 L k u I r k u I D o p q c v 5 a S J 5 p u 0 4 4 G V 4 4 K M 4 4 G f 5 Z 6 L L n v m s 6 j m l o f m l 6 U s M X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j s u S 4 i u O D h + O D v O O C v y 5 7 5 L y a 5 Z O h 5 5 W q 5 Y + 3 L D J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k v J r l k 6 E u e + a w j + W Q j S w x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a O y 5 L i K 4 4 O H 4 4 O 8 4 4 K / L n v l l Y b l k 4 H n l a r l j 7 c s M 3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V h u W T g S 5 7 5 Z W G 5 Z O B 5 Z C N L D F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l Y b l k 4 E u e + W V h u W T g e W I h u m h n i w y f S Z x d W 9 0 O y w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Z W G 5 Z O B L n v k v q H m o L w s N H 0 m c X V v d D s s J n F 1 b 3 Q 7 U 2 V y d m V y L k R h d G F i Y X N l X F w v M i 9 G a W x l L 2 M 6 X F x c X H V z Z X J z X F x c X G Z v b e W H u u e J i F x c X F x k Z X N r d G 9 w X F x c X G Z v b S B z a H V w c G F u I G R v Y 3 V t Z W 5 0 c 1 x c X F x t b 3 M t Z X h j Z W w y M D E 2 L W V 4 c G V y d C g y K V x c X F z l g a X l u r f l l Y b l k 4 E u Y W N j Z G I v L + W j s u S 4 i u O D h + O D v O O C v y 5 7 5 p W w 6 Y e P L D R 9 J n F 1 b 3 Q 7 L C Z x d W 9 0 O 1 N l c n Z l c i 5 E Y X R h Y m F z Z V x c L z I v R m l s Z S 9 j O l x c X F x 1 c 2 V y c 1 x c X F x m b 2 3 l h 7 r n i Y h c X F x c Z G V z a 3 R v c F x c X F x m b 2 0 g c 2 h 1 c H B h b i B k b 2 N 1 b W V u d H N c X F x c b W 9 z L W V 4 Y 2 V s M j A x N i 1 l e H B l c n Q o M i l c X F x c 5 Y G l 5 b q 3 5 Z W G 5 Z O B L m F j Y 2 R i L y / l o 7 L k u I r j g 4 f j g 7 z j g r 8 u e + W j s u S 4 i u S + o e a g v C w 1 f S Z x d W 9 0 O 1 0 s J n F 1 b 3 Q 7 U m V s Y X R p b 2 5 z a G l w S W 5 m b y Z x d W 9 0 O z p b e y Z x d W 9 0 O 2 t l e U N v b H V t b k N v d W 5 0 J n F 1 b 3 Q 7 O j E s J n F 1 b 3 Q 7 a 2 V 5 Q 2 9 s d W 1 u J n F 1 b 3 Q 7 O j I s J n F 1 b 3 Q 7 b 3 R o Z X J L Z X l D b 2 x 1 b W 5 J Z G V u d G l 0 e S Z x d W 9 0 O z o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L y a 5 Z O h L n v k v J r l k 6 H n l a r l j 7 c s M H 0 m c X V v d D s s J n F 1 b 3 Q 7 S 2 V 5 Q 2 9 s d W 1 u Q 2 9 1 b n Q m c X V v d D s 6 M X 0 s e y Z x d W 9 0 O 2 t l e U N v b H V t b k N v d W 5 0 J n F 1 b 3 Q 7 O j E s J n F 1 b 3 Q 7 a 2 V 5 Q 2 9 s d W 1 u J n F 1 b 3 Q 7 O j Q s J n F 1 b 3 Q 7 b 3 R o Z X J L Z X l D b 2 x 1 b W 5 J Z G V u d G l 0 e S Z x d W 9 0 O z o m c X V v d D t T Z X J 2 Z X I u R G F 0 Y W J h c 2 V c X C 8 y L 0 Z p b G U v Y z p c X F x c d X N l c n N c X F x c Z m 9 t 5 Y e 6 5 4 m I X F x c X G R l c 2 t 0 b 3 B c X F x c Z m 9 t I H N o d X B w Y W 4 g Z G 9 j d W 1 l b n R z X F x c X G 1 v c y 1 l e G N l b D I w M T Y t Z X h w Z X J 0 K D I p X F x c X O W B p e W 6 t + W V h u W T g S 5 h Y 2 N k Y i 8 v 5 Z W G 5 Z O B L n v l l Y b l k 4 H n l a r l j 7 c s M H 0 m c X V v d D s s J n F 1 b 3 Q 7 S 2 V 5 Q 2 9 s d W 1 u Q 2 9 1 b n Q m c X V v d D s 6 M X 1 d f S I g L z 4 8 R W 5 0 c n k g V H l w Z T 0 i R m l s b F N 0 Y X R 1 c y I g V m F s d W U 9 I n N D b 2 1 w b G V 0 Z S I g L z 4 8 R W 5 0 c n k g V H l w Z T 0 i U X V l c n l J R C I g V m F s d W U 9 I n M 5 Y W J l N T h m N y 0 z O D E 4 L T R j Y j E t Y T g y O C 0 2 Z G Q x N D E z O T N m N G Q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0 J U I 4 J T g w J U U 4 J U E 2 J U E 3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N C V C O C U 4 M C V F O C V B N i V B N y 8 l R T U l Q j E l O T U l R T k l O T Y l O E I l R T M l O D E l O T U l R T M l O D I l O E M l R T M l O D E l O U Y l M j B O Z X d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Q l Q j g l O D A l R T g l Q T Y l Q T c v J U U 0 J U I 4 J U E 2 J U U z J T g x J U I 5 J U U 2 J T l C J U J G J U U z J T g x J T g 4 J U U z J T g y J T g 5 J U U z J T g y J T h D J U U z J T g x J T l G J U U 1 J T g 4 J T k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0 J U I 4 J T g w J U U 4 J U E 2 J U E 3 L y V F N S U 5 M C U 4 R C V F N S U 4 O S U 4 R C V F M y U 4 M S U 4 Q y V F N S V B N C U 4 O S V F N i U 5 Q i V C N C V F M y U 4 M S U 5 N S V F M y U 4 M i U 4 Q y V F M y U 4 M S U 5 R i V F N S U 4 O C U 5 N y U y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N C V C O C U 4 M C V F O C V B N i V B N y 8 l R T M l O D M l O U U l R T M l O D M l Q k M l R T M l O D I l Q j g l R T M l O D E l O T U l R T M l O D I l O E M l R T M l O D E l O U Y l R T M l O D I l Q U Y l R T M l O D I l Q T g l R T M l O D M l Q U E l R T Y l O T U l Q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Q l Q j g l O D A l R T g l Q T Y l Q T c v J U U 1 J U I x J T k 1 J U U 5 J T k 2 J T h C J U U z J T g x J T k 1 J U U z J T g y J T h D J U U z J T g x J T l G J T I w T m V 3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N C V C O C U 4 M C V F O C V B N i V B N y 8 l R T Q l Q j g l Q T Y l R T M l O D E l Q j k l R T Y l O U I l Q k Y l R T M l O D E l O D g l R T M l O D I l O D k l R T M l O D I l O E M l R T M l O D E l O U Y l R T U l O D g l O T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0 J U I 4 J T g w J U U 4 J U E 2 J U E 3 L y V F N S U 5 M C U 4 R C V F N S U 4 O S U 4 R C V F M y U 4 M S U 4 Q y V F N S V B N C U 4 O S V F N i U 5 Q i V C N C V F M y U 4 M S U 5 N S V F M y U 4 M i U 4 Q y V F M y U 4 M S U 5 R i V F N S U 4 O C U 5 N y U y M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Q l Q j g l O D A l R T g l Q T Y l Q T c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0 J U I 4 J T g w J U U 4 J U E 2 J U E 3 L y V F N S U 5 M C U 4 R C V F N S U 4 O S U 4 R C V F M y U 4 M S U 4 Q y V F N S V B N C U 4 O S V F N i U 5 Q i V C N C V F M y U 4 M S U 5 N S V F M y U 4 M i U 4 Q y V F M y U 4 M S U 5 R i V F N S U 4 O C U 5 N y U y M D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u t t 2 o S B R H 0 G i m M o + K x V g x A A A A A A C A A A A A A A Q Z g A A A A E A A C A A A A B b 1 S I s 1 D 8 r A X S g w x 4 i J R W t E x / p t 0 N v B + d 6 8 v b h 4 L k 7 1 w A A A A A O g A A A A A I A A C A A A A B E e + D R K l 6 y R 9 I a B O V r a U S l b U r g 1 O H g y h s / Y 7 9 x C J P 0 n l A A A A D X 3 w 9 5 L P w J x N W W w z + 6 d H n D 0 A B V n l C P f W c b / H k R K h w G v H k H n 0 e I 5 3 2 P U S x F m 8 x T T 2 v 9 k Z D G d d + s w 7 0 f P S S 5 2 I c Q m D K o D 7 r Q 9 c G f D C 3 M f n L / 8 k A A A A D z 6 H m h b v q I x K l g + s J u 5 0 L G n T M o W X j u r h Y d 5 h 2 c 3 6 y m 4 w P r W G 5 5 M t X E s w a f e z z G Q 1 a q Q s i 4 h A D z V / W 5 T n t z a y C c < / D a t a M a s h u p > 
</file>

<file path=customXml/itemProps1.xml><?xml version="1.0" encoding="utf-8"?>
<ds:datastoreItem xmlns:ds="http://schemas.openxmlformats.org/officeDocument/2006/customXml" ds:itemID="{79D86231-D8FD-45E6-85AA-25216474BCD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売上</vt:lpstr>
      <vt:lpstr>商品</vt:lpstr>
      <vt:lpstr>会員</vt:lpstr>
      <vt:lpstr>分類別</vt:lpstr>
      <vt:lpstr>会員別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2016-08-23T05:27:08Z</dcterms:created>
  <dcterms:modified xsi:type="dcterms:W3CDTF">2017-08-03T08:18:46Z</dcterms:modified>
</cp:coreProperties>
</file>